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18" sheetId="14" r:id="rId1"/>
    <sheet name="код" sheetId="37" r:id="rId2"/>
    <sheet name="ВСЕ_" sheetId="3" r:id="rId3"/>
    <sheet name="6 (136)" sheetId="38" r:id="rId4"/>
    <sheet name="7" sheetId="80" r:id="rId5"/>
    <sheet name="55" sheetId="79" r:id="rId6"/>
    <sheet name="71" sheetId="78" r:id="rId7"/>
    <sheet name="Лист2" sheetId="77" r:id="rId8"/>
    <sheet name="Лист1" sheetId="76" r:id="rId9"/>
  </sheets>
  <definedNames>
    <definedName name="_xlnm._FilterDatabase" localSheetId="3" hidden="1">'6 (136)'!$A$6:$O$195</definedName>
    <definedName name="_xlnm._FilterDatabase" localSheetId="2" hidden="1">ВСЕ_!$A$10:$O$262</definedName>
    <definedName name="Z_F67B1EE8_A6ED_4279_9371_B9D6937B0F80_.wvu.FilterData" localSheetId="2" hidden="1">ВСЕ_!$A$10:$O$10</definedName>
    <definedName name="Z_F67B1EE8_A6ED_4279_9371_B9D6937B0F80_.wvu.PrintArea" localSheetId="0" hidden="1">'300018'!$B$1:$BC$21</definedName>
    <definedName name="Z_F67B1EE8_A6ED_4279_9371_B9D6937B0F80_.wvu.PrintTitles" localSheetId="0" hidden="1">'300018'!$B:$B,'300018'!$1:$9</definedName>
    <definedName name="_xlnm.Print_Titles" localSheetId="0">'300018'!$B:$B,'300018'!$1:$9</definedName>
    <definedName name="_xlnm.Print_Area" localSheetId="0">'300018'!$A$1:$BC$39</definedName>
    <definedName name="_xlnm.Print_Area" localSheetId="3">'6 (136)'!$A$1:$O$197</definedName>
    <definedName name="_xlnm.Print_Area" localSheetId="2">ВСЕ_!$A$1:$O$262</definedName>
    <definedName name="_xlnm.Print_Area" localSheetId="1">код!$A$1:$P$34</definedName>
  </definedNames>
  <calcPr calcId="125725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61" i="7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79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0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3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N262" i="3"/>
  <c r="M262"/>
  <c r="O262" s="1"/>
  <c r="N261"/>
  <c r="M261"/>
  <c r="O261" s="1"/>
  <c r="O260"/>
  <c r="N260"/>
  <c r="M260"/>
  <c r="N259"/>
  <c r="O259" s="1"/>
  <c r="M259"/>
  <c r="N258"/>
  <c r="M258"/>
  <c r="O258" s="1"/>
  <c r="N257"/>
  <c r="M257"/>
  <c r="O257" s="1"/>
  <c r="O256"/>
  <c r="N256"/>
  <c r="M256"/>
  <c r="N255"/>
  <c r="O255" s="1"/>
  <c r="M255"/>
  <c r="N254"/>
  <c r="M254"/>
  <c r="O254" s="1"/>
  <c r="N253"/>
  <c r="M253"/>
  <c r="O253" s="1"/>
  <c r="O252"/>
  <c r="N252"/>
  <c r="M252"/>
  <c r="N251"/>
  <c r="O251" s="1"/>
  <c r="M251"/>
  <c r="N250"/>
  <c r="M250"/>
  <c r="O250" s="1"/>
  <c r="N249"/>
  <c r="M249"/>
  <c r="O249" s="1"/>
  <c r="O248"/>
  <c r="N248"/>
  <c r="M248"/>
  <c r="N247"/>
  <c r="O247" s="1"/>
  <c r="M247"/>
  <c r="N246"/>
  <c r="M246"/>
  <c r="O246" s="1"/>
  <c r="N245"/>
  <c r="M245"/>
  <c r="O245" s="1"/>
  <c r="O244"/>
  <c r="N244"/>
  <c r="M244"/>
  <c r="N243"/>
  <c r="M243"/>
  <c r="O243" s="1"/>
  <c r="N242"/>
  <c r="M242"/>
  <c r="O242" s="1"/>
  <c r="N241"/>
  <c r="M241"/>
  <c r="O241" s="1"/>
  <c r="O240"/>
  <c r="N240"/>
  <c r="M240"/>
  <c r="N239"/>
  <c r="M239"/>
  <c r="O239" s="1"/>
  <c r="N238"/>
  <c r="M238"/>
  <c r="O238" s="1"/>
  <c r="N237"/>
  <c r="M237"/>
  <c r="O237" s="1"/>
  <c r="O236"/>
  <c r="N236"/>
  <c r="M236"/>
  <c r="N235"/>
  <c r="M235"/>
  <c r="O235" s="1"/>
  <c r="N234"/>
  <c r="M234"/>
  <c r="O234" s="1"/>
  <c r="N233"/>
  <c r="M233"/>
  <c r="O233" s="1"/>
  <c r="O232"/>
  <c r="N232"/>
  <c r="M232"/>
  <c r="N231"/>
  <c r="M231"/>
  <c r="O231" s="1"/>
  <c r="N230"/>
  <c r="M230"/>
  <c r="O230" s="1"/>
  <c r="N229"/>
  <c r="M229"/>
  <c r="O229" s="1"/>
  <c r="O228"/>
  <c r="N228"/>
  <c r="M228"/>
  <c r="N227"/>
  <c r="M227"/>
  <c r="O227" s="1"/>
  <c r="N226"/>
  <c r="M226"/>
  <c r="O226" s="1"/>
  <c r="N225"/>
  <c r="M225"/>
  <c r="O225" s="1"/>
  <c r="O224"/>
  <c r="N224"/>
  <c r="M224"/>
  <c r="N223"/>
  <c r="M223"/>
  <c r="O223" s="1"/>
  <c r="N222"/>
  <c r="M222"/>
  <c r="O222" s="1"/>
  <c r="N221"/>
  <c r="M221"/>
  <c r="O221" s="1"/>
  <c r="O220"/>
  <c r="N220"/>
  <c r="M220"/>
  <c r="N219"/>
  <c r="M219"/>
  <c r="O219" s="1"/>
  <c r="N218"/>
  <c r="M218"/>
  <c r="O218" s="1"/>
  <c r="N217"/>
  <c r="M217"/>
  <c r="O217" s="1"/>
  <c r="O216"/>
  <c r="N216"/>
  <c r="M216"/>
  <c r="N215"/>
  <c r="M215"/>
  <c r="O215" s="1"/>
  <c r="N214"/>
  <c r="M214"/>
  <c r="O214" s="1"/>
  <c r="N213"/>
  <c r="M213"/>
  <c r="O213" s="1"/>
  <c r="O212"/>
  <c r="N212"/>
  <c r="M212"/>
  <c r="N211"/>
  <c r="M211"/>
  <c r="O211" s="1"/>
  <c r="N210"/>
  <c r="M210"/>
  <c r="O210" s="1"/>
  <c r="N209"/>
  <c r="M209"/>
  <c r="O209" s="1"/>
  <c r="O208"/>
  <c r="N208"/>
  <c r="M208"/>
  <c r="N207"/>
  <c r="M207"/>
  <c r="O207" s="1"/>
  <c r="N206"/>
  <c r="M206"/>
  <c r="O206" s="1"/>
  <c r="N205"/>
  <c r="M205"/>
  <c r="O205" s="1"/>
  <c r="O204"/>
  <c r="N204"/>
  <c r="M204"/>
  <c r="N203"/>
  <c r="M203"/>
  <c r="O203" s="1"/>
  <c r="N202"/>
  <c r="M202"/>
  <c r="O202" s="1"/>
  <c r="N201"/>
  <c r="M201"/>
  <c r="O201" s="1"/>
  <c r="O200"/>
  <c r="N200"/>
  <c r="M200"/>
  <c r="N199"/>
  <c r="M199"/>
  <c r="O199" s="1"/>
  <c r="N198"/>
  <c r="M198"/>
  <c r="O198" s="1"/>
  <c r="N197"/>
  <c r="M197"/>
  <c r="O197" s="1"/>
  <c r="O196"/>
  <c r="N196"/>
  <c r="M196"/>
  <c r="N195"/>
  <c r="M195"/>
  <c r="O195" s="1"/>
  <c r="N194"/>
  <c r="M194"/>
  <c r="O194" s="1"/>
  <c r="N193"/>
  <c r="M193"/>
  <c r="O193" s="1"/>
  <c r="O192"/>
  <c r="N192"/>
  <c r="M192"/>
  <c r="N191"/>
  <c r="M191"/>
  <c r="O191" s="1"/>
  <c r="N190"/>
  <c r="M190"/>
  <c r="O190" s="1"/>
  <c r="N189"/>
  <c r="M189"/>
  <c r="O189" s="1"/>
  <c r="O188"/>
  <c r="N188"/>
  <c r="M188"/>
  <c r="N187"/>
  <c r="M187"/>
  <c r="O187" s="1"/>
  <c r="N186"/>
  <c r="M186"/>
  <c r="O186" s="1"/>
  <c r="N185"/>
  <c r="M185"/>
  <c r="O185" s="1"/>
  <c r="O184"/>
  <c r="N184"/>
  <c r="M184"/>
  <c r="N183"/>
  <c r="M183"/>
  <c r="O183" s="1"/>
  <c r="N182"/>
  <c r="M182"/>
  <c r="O182" s="1"/>
  <c r="N181"/>
  <c r="M181"/>
  <c r="O181" s="1"/>
  <c r="O180"/>
  <c r="N180"/>
  <c r="M180"/>
  <c r="N179"/>
  <c r="M179"/>
  <c r="O179" s="1"/>
  <c r="N178"/>
  <c r="M178"/>
  <c r="O178" s="1"/>
  <c r="N177"/>
  <c r="M177"/>
  <c r="O177" s="1"/>
  <c r="O176"/>
  <c r="N176"/>
  <c r="M176"/>
  <c r="N175"/>
  <c r="M175"/>
  <c r="O175" s="1"/>
  <c r="N174"/>
  <c r="M174"/>
  <c r="O174" s="1"/>
  <c r="N173"/>
  <c r="M173"/>
  <c r="O173" s="1"/>
  <c r="O172"/>
  <c r="N172"/>
  <c r="M172"/>
  <c r="N171"/>
  <c r="M171"/>
  <c r="O171" s="1"/>
  <c r="N170"/>
  <c r="M170"/>
  <c r="O170" s="1"/>
  <c r="N169"/>
  <c r="M169"/>
  <c r="O169" s="1"/>
  <c r="O168"/>
  <c r="N168"/>
  <c r="M168"/>
  <c r="N167"/>
  <c r="O167" s="1"/>
  <c r="M167"/>
  <c r="N166"/>
  <c r="M166"/>
  <c r="O166" s="1"/>
  <c r="N165"/>
  <c r="M165"/>
  <c r="O165" s="1"/>
  <c r="O164"/>
  <c r="N164"/>
  <c r="M164"/>
  <c r="N163"/>
  <c r="O163" s="1"/>
  <c r="M163"/>
  <c r="N162"/>
  <c r="M162"/>
  <c r="O162" s="1"/>
  <c r="N161"/>
  <c r="M161"/>
  <c r="O161" s="1"/>
  <c r="O160"/>
  <c r="N160"/>
  <c r="M160"/>
  <c r="N159"/>
  <c r="O159" s="1"/>
  <c r="M159"/>
  <c r="N158"/>
  <c r="M158"/>
  <c r="O158" s="1"/>
  <c r="N157"/>
  <c r="M157"/>
  <c r="O157" s="1"/>
  <c r="O156"/>
  <c r="N156"/>
  <c r="M156"/>
  <c r="N155"/>
  <c r="O155" s="1"/>
  <c r="M155"/>
  <c r="N154"/>
  <c r="M154"/>
  <c r="O154" s="1"/>
  <c r="N153"/>
  <c r="M153"/>
  <c r="O153" s="1"/>
  <c r="O152"/>
  <c r="N152"/>
  <c r="M152"/>
  <c r="N151"/>
  <c r="O151" s="1"/>
  <c r="M151"/>
  <c r="N150"/>
  <c r="M150"/>
  <c r="O150" s="1"/>
  <c r="N149"/>
  <c r="M149"/>
  <c r="O149" s="1"/>
  <c r="O148"/>
  <c r="N148"/>
  <c r="M148"/>
  <c r="N147"/>
  <c r="O147" s="1"/>
  <c r="M147"/>
  <c r="N146"/>
  <c r="M146"/>
  <c r="O146" s="1"/>
  <c r="N145"/>
  <c r="M145"/>
  <c r="O145" s="1"/>
  <c r="O144"/>
  <c r="N144"/>
  <c r="M144"/>
  <c r="N143"/>
  <c r="O143" s="1"/>
  <c r="M143"/>
  <c r="N142"/>
  <c r="M142"/>
  <c r="O142" s="1"/>
  <c r="N141"/>
  <c r="M141"/>
  <c r="O141" s="1"/>
  <c r="O140"/>
  <c r="N140"/>
  <c r="M140"/>
  <c r="N139"/>
  <c r="M139"/>
  <c r="O139" s="1"/>
  <c r="N138"/>
  <c r="M138"/>
  <c r="O138" s="1"/>
  <c r="N137"/>
  <c r="M137"/>
  <c r="O137" s="1"/>
  <c r="O136"/>
  <c r="N136"/>
  <c r="M136"/>
  <c r="N135"/>
  <c r="M135"/>
  <c r="O135" s="1"/>
  <c r="N134"/>
  <c r="M134"/>
  <c r="O134" s="1"/>
  <c r="N133"/>
  <c r="M133"/>
  <c r="O133" s="1"/>
  <c r="O132"/>
  <c r="N132"/>
  <c r="M132"/>
  <c r="N131"/>
  <c r="M131"/>
  <c r="O131" s="1"/>
  <c r="N130"/>
  <c r="M130"/>
  <c r="O130" s="1"/>
  <c r="O129"/>
  <c r="N129"/>
  <c r="M129"/>
  <c r="O128"/>
  <c r="N128"/>
  <c r="M128"/>
  <c r="N127"/>
  <c r="M127"/>
  <c r="O127" s="1"/>
  <c r="N126"/>
  <c r="M126"/>
  <c r="O126" s="1"/>
  <c r="N125"/>
  <c r="O125" s="1"/>
  <c r="M125"/>
  <c r="O124"/>
  <c r="N124"/>
  <c r="M124"/>
  <c r="N123"/>
  <c r="M123"/>
  <c r="O123" s="1"/>
  <c r="N122"/>
  <c r="M122"/>
  <c r="O122" s="1"/>
  <c r="O121"/>
  <c r="N121"/>
  <c r="M121"/>
  <c r="O120"/>
  <c r="N120"/>
  <c r="M120"/>
  <c r="N119"/>
  <c r="M119"/>
  <c r="O119" s="1"/>
  <c r="N118"/>
  <c r="M118"/>
  <c r="O118" s="1"/>
  <c r="O117"/>
  <c r="N117"/>
  <c r="M117"/>
  <c r="O116"/>
  <c r="N116"/>
  <c r="M116"/>
  <c r="N115"/>
  <c r="M115"/>
  <c r="O115" s="1"/>
  <c r="N114"/>
  <c r="M114"/>
  <c r="O114" s="1"/>
  <c r="O113"/>
  <c r="N113"/>
  <c r="M113"/>
  <c r="O112"/>
  <c r="N112"/>
  <c r="M112"/>
  <c r="N111"/>
  <c r="M111"/>
  <c r="O111" s="1"/>
  <c r="N110"/>
  <c r="M110"/>
  <c r="O110" s="1"/>
  <c r="N109"/>
  <c r="M109"/>
  <c r="O109" s="1"/>
  <c r="O108"/>
  <c r="N108"/>
  <c r="M108"/>
  <c r="N107"/>
  <c r="M107"/>
  <c r="O107" s="1"/>
  <c r="N106"/>
  <c r="M106"/>
  <c r="O106" s="1"/>
  <c r="N105"/>
  <c r="M105"/>
  <c r="O105" s="1"/>
  <c r="O104"/>
  <c r="N104"/>
  <c r="M104"/>
  <c r="N103"/>
  <c r="M103"/>
  <c r="O103" s="1"/>
  <c r="N102"/>
  <c r="M102"/>
  <c r="O102" s="1"/>
  <c r="N101"/>
  <c r="M101"/>
  <c r="O101" s="1"/>
  <c r="O100"/>
  <c r="N100"/>
  <c r="M100"/>
  <c r="N99"/>
  <c r="M99"/>
  <c r="O99" s="1"/>
  <c r="N98"/>
  <c r="M98"/>
  <c r="O98" s="1"/>
  <c r="N97"/>
  <c r="O97" s="1"/>
  <c r="M97"/>
  <c r="O96"/>
  <c r="N96"/>
  <c r="M96"/>
  <c r="N95"/>
  <c r="M95"/>
  <c r="O95" s="1"/>
  <c r="N94"/>
  <c r="M94"/>
  <c r="O94" s="1"/>
  <c r="N93"/>
  <c r="O93" s="1"/>
  <c r="M93"/>
  <c r="O92"/>
  <c r="N92"/>
  <c r="M92"/>
  <c r="N91"/>
  <c r="M91"/>
  <c r="O91" s="1"/>
  <c r="N90"/>
  <c r="M90"/>
  <c r="O90" s="1"/>
  <c r="N89"/>
  <c r="O89" s="1"/>
  <c r="M89"/>
  <c r="O88"/>
  <c r="N88"/>
  <c r="M88"/>
  <c r="N87"/>
  <c r="M87"/>
  <c r="O87" s="1"/>
  <c r="N86"/>
  <c r="M86"/>
  <c r="O86" s="1"/>
  <c r="N85"/>
  <c r="O85" s="1"/>
  <c r="M85"/>
  <c r="O84"/>
  <c r="N84"/>
  <c r="M84"/>
  <c r="N83"/>
  <c r="M83"/>
  <c r="O83" s="1"/>
  <c r="N82"/>
  <c r="M82"/>
  <c r="O82" s="1"/>
  <c r="N81"/>
  <c r="O81" s="1"/>
  <c r="M81"/>
  <c r="O80"/>
  <c r="N80"/>
  <c r="M80"/>
  <c r="N79"/>
  <c r="M79"/>
  <c r="O79" s="1"/>
  <c r="N78"/>
  <c r="M78"/>
  <c r="O78" s="1"/>
  <c r="N77"/>
  <c r="O77" s="1"/>
  <c r="M77"/>
  <c r="O76"/>
  <c r="N76"/>
  <c r="M76"/>
  <c r="N75"/>
  <c r="M75"/>
  <c r="O75" s="1"/>
  <c r="N74"/>
  <c r="M74"/>
  <c r="O74" s="1"/>
  <c r="N73"/>
  <c r="O73" s="1"/>
  <c r="M73"/>
  <c r="O72"/>
  <c r="N72"/>
  <c r="M72"/>
  <c r="N71"/>
  <c r="M71"/>
  <c r="O71" s="1"/>
  <c r="N70"/>
  <c r="M70"/>
  <c r="O70" s="1"/>
  <c r="N69"/>
  <c r="O69" s="1"/>
  <c r="M69"/>
  <c r="O68"/>
  <c r="N68"/>
  <c r="M68"/>
  <c r="N67"/>
  <c r="M67"/>
  <c r="O67" s="1"/>
  <c r="N66"/>
  <c r="M66"/>
  <c r="O66" s="1"/>
  <c r="N65"/>
  <c r="O65" s="1"/>
  <c r="M65"/>
  <c r="O64"/>
  <c r="N64"/>
  <c r="M64"/>
  <c r="N63"/>
  <c r="M63"/>
  <c r="O63" s="1"/>
  <c r="N62"/>
  <c r="M62"/>
  <c r="O62" s="1"/>
  <c r="N61"/>
  <c r="O61" s="1"/>
  <c r="M61"/>
  <c r="O60"/>
  <c r="N60"/>
  <c r="M60"/>
  <c r="N59"/>
  <c r="M59"/>
  <c r="O59" s="1"/>
  <c r="N58"/>
  <c r="M58"/>
  <c r="O58" s="1"/>
  <c r="N57"/>
  <c r="O57" s="1"/>
  <c r="M57"/>
  <c r="O56"/>
  <c r="N56"/>
  <c r="M56"/>
  <c r="N55"/>
  <c r="M55"/>
  <c r="O55" s="1"/>
  <c r="N54"/>
  <c r="M54"/>
  <c r="O54" s="1"/>
  <c r="N53"/>
  <c r="O53" s="1"/>
  <c r="M53"/>
  <c r="O52"/>
  <c r="N52"/>
  <c r="M52"/>
  <c r="N51"/>
  <c r="M51"/>
  <c r="O51" s="1"/>
  <c r="N50"/>
  <c r="M50"/>
  <c r="O50" s="1"/>
  <c r="N49"/>
  <c r="O49" s="1"/>
  <c r="M49"/>
  <c r="N48"/>
  <c r="M48"/>
  <c r="O48" s="1"/>
  <c r="N47"/>
  <c r="M47"/>
  <c r="O47" s="1"/>
  <c r="N46"/>
  <c r="M46"/>
  <c r="O46" s="1"/>
  <c r="N45"/>
  <c r="O45" s="1"/>
  <c r="M45"/>
  <c r="O44"/>
  <c r="N44"/>
  <c r="M44"/>
  <c r="N43"/>
  <c r="M43"/>
  <c r="O43" s="1"/>
  <c r="N42"/>
  <c r="M42"/>
  <c r="O42" s="1"/>
  <c r="N41"/>
  <c r="O41" s="1"/>
  <c r="M41"/>
  <c r="O40"/>
  <c r="N40"/>
  <c r="M40"/>
  <c r="N39"/>
  <c r="M39"/>
  <c r="O39" s="1"/>
  <c r="N38"/>
  <c r="M38"/>
  <c r="O38" s="1"/>
  <c r="N37"/>
  <c r="O37" s="1"/>
  <c r="M37"/>
  <c r="O36"/>
  <c r="N36"/>
  <c r="M36"/>
  <c r="N35"/>
  <c r="M35"/>
  <c r="O35" s="1"/>
  <c r="N34"/>
  <c r="M34"/>
  <c r="O34" s="1"/>
  <c r="N33"/>
  <c r="O33" s="1"/>
  <c r="M33"/>
  <c r="O32"/>
  <c r="N32"/>
  <c r="M32"/>
  <c r="N31"/>
  <c r="M31"/>
  <c r="O31" s="1"/>
  <c r="N30"/>
  <c r="M30"/>
  <c r="O30" s="1"/>
  <c r="N29"/>
  <c r="O29" s="1"/>
  <c r="M29"/>
  <c r="N28"/>
  <c r="M28"/>
  <c r="O28" s="1"/>
  <c r="N27"/>
  <c r="M27"/>
  <c r="O27" s="1"/>
  <c r="N26"/>
  <c r="M26"/>
  <c r="O26" s="1"/>
  <c r="N25"/>
  <c r="O25" s="1"/>
  <c r="M25"/>
  <c r="N24"/>
  <c r="M24"/>
  <c r="O24" s="1"/>
  <c r="N23"/>
  <c r="M23"/>
  <c r="O23" s="1"/>
  <c r="N22"/>
  <c r="M22"/>
  <c r="O22" s="1"/>
  <c r="N21"/>
  <c r="O21" s="1"/>
  <c r="M21"/>
  <c r="N20"/>
  <c r="M20"/>
  <c r="O20" s="1"/>
  <c r="N19"/>
  <c r="M19"/>
  <c r="O19" s="1"/>
  <c r="N18"/>
  <c r="M18"/>
  <c r="O18" s="1"/>
  <c r="O17"/>
  <c r="N17"/>
  <c r="M17"/>
  <c r="N16"/>
  <c r="O16" s="1"/>
  <c r="M16"/>
  <c r="N15"/>
  <c r="M15"/>
  <c r="O15" s="1"/>
  <c r="N14"/>
  <c r="M14"/>
  <c r="O14" s="1"/>
  <c r="O13"/>
  <c r="N13"/>
  <c r="M13"/>
  <c r="N12"/>
  <c r="O12" s="1"/>
  <c r="M12"/>
  <c r="N11"/>
  <c r="M11"/>
  <c r="O11" s="1"/>
  <c r="P36" i="37"/>
  <c r="O36"/>
  <c r="N36"/>
  <c r="M36"/>
  <c r="L36"/>
  <c r="K36"/>
  <c r="J36"/>
  <c r="I36"/>
  <c r="H36"/>
  <c r="G36"/>
  <c r="F36"/>
  <c r="E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9" i="14"/>
  <c r="BB39"/>
  <c r="BA39"/>
  <c r="AZ39"/>
  <c r="AY39"/>
  <c r="AX39"/>
  <c r="R39"/>
  <c r="AW39"/>
  <c r="AV39"/>
  <c r="AU39"/>
  <c r="AT39"/>
  <c r="AS39"/>
  <c r="AR39"/>
  <c r="AQ39"/>
  <c r="AP39"/>
  <c r="AO39"/>
  <c r="AK39"/>
  <c r="AJ39"/>
  <c r="AI39"/>
  <c r="AE39"/>
  <c r="AD39"/>
  <c r="AC39"/>
  <c r="AB39"/>
  <c r="AA39"/>
  <c r="Z39"/>
  <c r="Y39"/>
  <c r="X39"/>
  <c r="W39"/>
  <c r="U39"/>
  <c r="T39"/>
  <c r="S39"/>
  <c r="O39"/>
  <c r="N39"/>
  <c r="M39"/>
  <c r="L39"/>
  <c r="K39"/>
  <c r="J39"/>
  <c r="H39"/>
  <c r="G39"/>
  <c r="F39"/>
  <c r="BD38"/>
  <c r="BC38"/>
  <c r="BB38"/>
  <c r="BA38"/>
  <c r="AZ38"/>
  <c r="AY38"/>
  <c r="AX38"/>
  <c r="AW38"/>
  <c r="AV38"/>
  <c r="AU38"/>
  <c r="AT38"/>
  <c r="AS38"/>
  <c r="AR38"/>
  <c r="AQ38"/>
  <c r="AK38"/>
  <c r="AE38"/>
  <c r="AD38"/>
  <c r="AC38"/>
  <c r="AB38"/>
  <c r="AA38"/>
  <c r="Z38"/>
  <c r="Y38"/>
  <c r="U38"/>
  <c r="O38"/>
  <c r="N38"/>
  <c r="M38"/>
  <c r="L38"/>
  <c r="H38"/>
  <c r="BD37"/>
  <c r="BC37"/>
  <c r="BB37"/>
  <c r="BA37"/>
  <c r="AZ37"/>
  <c r="AY37"/>
  <c r="AX37"/>
  <c r="AW37"/>
  <c r="AV37"/>
  <c r="AU37"/>
  <c r="AT37"/>
  <c r="AS37"/>
  <c r="AR37"/>
  <c r="AQ37"/>
  <c r="AK37"/>
  <c r="AE37"/>
  <c r="AD37"/>
  <c r="AC37"/>
  <c r="AB37"/>
  <c r="AA37"/>
  <c r="Z37"/>
  <c r="Y37"/>
  <c r="U37"/>
  <c r="O37"/>
  <c r="N37"/>
  <c r="M37"/>
  <c r="L37"/>
  <c r="H37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 s="1"/>
  <c r="AE19"/>
  <c r="AD19"/>
  <c r="AC19"/>
  <c r="AB19"/>
  <c r="AA19"/>
  <c r="Z19"/>
  <c r="Y19"/>
  <c r="U19"/>
  <c r="O19"/>
  <c r="N19"/>
  <c r="M19"/>
  <c r="L19"/>
  <c r="H19"/>
  <c r="F19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/>
  <c r="AK14"/>
  <c r="AE14"/>
  <c r="AD14"/>
  <c r="AC14"/>
  <c r="AB14"/>
  <c r="AA14"/>
  <c r="Z14"/>
  <c r="Y14"/>
  <c r="U14"/>
  <c r="S14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/>
  <c r="AK13"/>
  <c r="AE13"/>
  <c r="AD13"/>
  <c r="AC13"/>
  <c r="AB13"/>
  <c r="AA13"/>
  <c r="Z13"/>
  <c r="Y13"/>
  <c r="U13"/>
  <c r="S13"/>
  <c r="O13"/>
  <c r="N13"/>
  <c r="M13"/>
  <c r="L13"/>
  <c r="H13"/>
  <c r="F13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8"/>
  <c r="AI38"/>
  <c r="F38"/>
  <c r="AO37"/>
  <c r="AI37"/>
  <c r="F37"/>
  <c r="AO36"/>
  <c r="AI36"/>
  <c r="AO35"/>
  <c r="AO34"/>
  <c r="AI34"/>
  <c r="S34"/>
  <c r="AO33"/>
  <c r="AI33"/>
  <c r="AO32"/>
  <c r="AO31"/>
  <c r="AO30"/>
  <c r="AI30"/>
  <c r="S30"/>
  <c r="F30"/>
  <c r="AO29"/>
  <c r="AI29"/>
  <c r="AO28"/>
  <c r="AO27"/>
  <c r="AI27"/>
  <c r="F27"/>
  <c r="AO26"/>
  <c r="AI26"/>
  <c r="AO25"/>
  <c r="S25"/>
  <c r="AO24"/>
  <c r="AI24"/>
  <c r="AO23"/>
  <c r="AI23"/>
  <c r="AO22"/>
  <c r="AI22"/>
  <c r="AI21"/>
  <c r="F21"/>
  <c r="F34" l="1"/>
  <c r="S24"/>
  <c r="F24"/>
  <c r="S23"/>
  <c r="F23"/>
  <c r="S37"/>
  <c r="AO21"/>
  <c r="F29"/>
  <c r="S29"/>
  <c r="F33"/>
  <c r="S33"/>
  <c r="F28"/>
  <c r="S28"/>
  <c r="F32"/>
  <c r="S32"/>
  <c r="F36"/>
  <c r="S36"/>
  <c r="F22"/>
  <c r="S22"/>
  <c r="F26"/>
  <c r="S26"/>
  <c r="S38" l="1"/>
  <c r="AI35"/>
  <c r="S35"/>
  <c r="F35"/>
  <c r="AI32"/>
  <c r="AI31"/>
  <c r="S31"/>
  <c r="F31"/>
  <c r="AI28"/>
  <c r="S27"/>
  <c r="AI25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<sst xmlns="http://schemas.openxmlformats.org/spreadsheetml/2006/main" count="2844" uniqueCount="601">
  <si>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</si>
  <si>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</si>
  <si>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</si>
  <si>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</si>
  <si>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</si>
  <si>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</si>
  <si>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</si>
  <si>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</si>
  <si>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</si>
  <si>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</si>
  <si>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</si>
  <si>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</si>
  <si>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</si>
  <si>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</si>
  <si>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</si>
  <si>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</si>
  <si>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</si>
  <si>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</si>
  <si>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</si>
  <si>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</si>
  <si>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</si>
  <si>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</si>
  <si>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</si>
  <si>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</si>
  <si>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</si>
  <si>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</si>
  <si>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</si>
  <si>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</si>
  <si>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</si>
  <si>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</si>
  <si>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</si>
  <si>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</si>
  <si>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</si>
  <si>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</si>
  <si>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</si>
  <si>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</si>
  <si>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</si>
  <si>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</si>
  <si>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</si>
  <si>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</si>
  <si>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</si>
  <si>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</si>
  <si>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</si>
  <si>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</si>
  <si>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</si>
  <si>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</si>
  <si>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</si>
  <si>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</si>
  <si>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</si>
  <si>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</si>
  <si>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</si>
  <si>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</si>
  <si>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</si>
  <si>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</si>
  <si>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</si>
  <si>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</si>
  <si>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</si>
  <si>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</si>
  <si>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</si>
  <si>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</si>
  <si>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</si>
  <si>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</si>
  <si>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</si>
  <si>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</si>
  <si>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</si>
  <si>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</si>
  <si>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</si>
  <si>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</si>
  <si>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</si>
  <si>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</si>
  <si>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</si>
  <si>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</si>
  <si>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</si>
  <si>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</si>
  <si>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</si>
  <si>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</si>
  <si>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</si>
  <si>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</si>
  <si>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</si>
  <si>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</si>
  <si>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</si>
  <si>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</si>
  <si>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</si>
  <si>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</si>
  <si>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</si>
  <si>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</si>
  <si>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</si>
  <si>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</si>
  <si>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</si>
  <si>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</si>
  <si>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</si>
  <si>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</si>
  <si>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</si>
  <si>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</si>
  <si>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</si>
  <si>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</si>
  <si>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</si>
  <si>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</si>
  <si>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</si>
  <si>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</si>
  <si>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</si>
  <si>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</si>
  <si>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</si>
  <si>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</si>
  <si>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</si>
  <si>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</si>
  <si>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</si>
  <si>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</si>
  <si>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</si>
  <si>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</si>
  <si>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</si>
  <si>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</si>
  <si>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</si>
  <si>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</si>
  <si>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</si>
  <si>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</si>
  <si>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</si>
  <si>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</si>
  <si>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</si>
  <si>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</si>
  <si>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</si>
  <si>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</si>
  <si>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</si>
  <si>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</si>
  <si>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</si>
  <si>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</si>
  <si>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</si>
  <si>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</si>
  <si>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</si>
  <si>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</si>
  <si>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</si>
  <si>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</si>
  <si>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</si>
  <si>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</si>
  <si>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</si>
  <si>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</si>
  <si>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</si>
  <si>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</si>
  <si>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</si>
  <si>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</si>
  <si>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</si>
  <si>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</si>
  <si>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</si>
  <si>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</si>
  <si>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</si>
  <si>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</si>
  <si>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</si>
  <si>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</si>
  <si>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</si>
  <si>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</si>
  <si>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</si>
  <si>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</si>
  <si>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</si>
  <si>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</si>
  <si>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</si>
  <si>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</si>
  <si>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</si>
  <si>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</si>
  <si>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</si>
  <si>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</si>
  <si>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</si>
  <si>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</si>
  <si>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</si>
  <si>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</si>
  <si>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</si>
  <si>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</si>
  <si>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</si>
  <si>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</si>
  <si>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</si>
  <si>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</si>
  <si>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</si>
  <si>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</si>
  <si>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</si>
  <si>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</si>
  <si>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</si>
  <si>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</si>
  <si>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</si>
  <si>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</si>
  <si>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</si>
  <si>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</si>
  <si>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</si>
  <si>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</si>
  <si>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</si>
  <si>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</si>
  <si>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</si>
  <si>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</si>
  <si>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</si>
  <si>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</si>
  <si>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</si>
  <si>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</si>
  <si>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</si>
  <si>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</si>
  <si>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</si>
  <si>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</si>
  <si>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</si>
  <si>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</si>
  <si>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</si>
  <si>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</si>
  <si>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</si>
  <si>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</si>
  <si>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</si>
  <si>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</si>
  <si>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</si>
  <si>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</si>
  <si>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</si>
  <si>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</si>
  <si>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</si>
  <si>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</si>
  <si>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</si>
  <si>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</si>
  <si>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</si>
  <si>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</si>
  <si>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</si>
  <si>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</si>
  <si>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</si>
  <si>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</si>
  <si>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</si>
  <si>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</si>
  <si>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</si>
  <si>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</si>
  <si>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</si>
  <si>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</si>
  <si>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</si>
  <si>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</si>
  <si>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</si>
  <si>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</si>
  <si>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</si>
  <si>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</si>
  <si>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</si>
  <si>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</si>
  <si>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</si>
  <si>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</si>
  <si>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</si>
  <si>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</si>
  <si>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</si>
  <si>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</si>
  <si>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</si>
  <si>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</si>
  <si>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</si>
  <si>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</si>
  <si>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</si>
  <si>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</si>
  <si>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</si>
  <si>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</si>
  <si>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</si>
  <si>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</si>
  <si>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</si>
  <si>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</si>
  <si>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</si>
  <si>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</si>
  <si>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</si>
  <si>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</si>
  <si>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</si>
  <si>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</si>
  <si>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</si>
  <si>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</si>
  <si>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</si>
  <si>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</si>
  <si>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</si>
  <si>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</si>
  <si>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</si>
  <si>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</si>
  <si>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</si>
  <si>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</si>
  <si>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</si>
  <si>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</si>
  <si>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</si>
  <si>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</si>
  <si>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</si>
  <si>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</si>
  <si>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</si>
  <si>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</si>
  <si>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</si>
  <si>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</si>
  <si>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</si>
  <si>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</si>
  <si>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</si>
  <si>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</si>
  <si>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</si>
  <si>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</si>
  <si>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</si>
  <si>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</si>
  <si>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</si>
  <si>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</si>
  <si>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</si>
  <si>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</si>
  <si>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</si>
  <si>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</si>
  <si>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</si>
  <si>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</si>
  <si>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</si>
  <si>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</si>
  <si>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</si>
  <si>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</si>
  <si>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</si>
  <si>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</si>
  <si>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</si>
  <si>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</si>
  <si>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</si>
  <si>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</si>
  <si>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</si>
  <si>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</si>
  <si>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</si>
  <si>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</si>
  <si>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</si>
  <si>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</si>
  <si>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</si>
  <si>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</si>
  <si>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</si>
  <si>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</si>
  <si>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</si>
  <si>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</si>
  <si>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</si>
  <si>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</si>
  <si>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</si>
  <si>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</si>
  <si>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</si>
  <si>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</si>
  <si>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</si>
  <si>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</si>
  <si>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</si>
  <si>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</si>
  <si>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</si>
  <si>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</si>
  <si>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</si>
  <si>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</si>
  <si>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</si>
  <si>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</si>
  <si>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</si>
  <si>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</si>
  <si>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</si>
  <si>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</si>
  <si>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</si>
  <si>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</si>
  <si>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</si>
  <si>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</si>
  <si>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</si>
  <si>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</si>
  <si>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</si>
  <si>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</si>
  <si>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</si>
  <si>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</si>
  <si>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</si>
  <si>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</si>
  <si>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</si>
  <si>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</si>
  <si>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</si>
  <si>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</si>
  <si>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</si>
  <si>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</si>
  <si>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</si>
  <si>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</si>
  <si>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</si>
  <si>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</si>
  <si>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</si>
  <si>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</si>
  <si>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</si>
  <si>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</si>
  <si>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</si>
  <si>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</si>
  <si>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</si>
  <si>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</si>
  <si>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</si>
  <si>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</si>
  <si>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</si>
  <si>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</si>
  <si>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</si>
  <si>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</si>
  <si>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</si>
  <si>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</si>
  <si>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</si>
  <si>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</si>
  <si>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</si>
  <si>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</si>
  <si>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</si>
  <si>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</si>
  <si>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</si>
  <si>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</si>
  <si>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</si>
  <si>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</si>
  <si>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</si>
  <si>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</si>
  <si>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</si>
  <si>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</si>
  <si>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</si>
  <si>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</si>
  <si>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</si>
  <si>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</si>
  <si>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</si>
  <si>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</si>
  <si>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</si>
  <si>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</si>
  <si>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</si>
  <si>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</si>
  <si>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</si>
  <si>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</si>
  <si>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</si>
  <si>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</si>
  <si>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</si>
  <si>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</si>
  <si>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</si>
  <si>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</si>
  <si>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</si>
  <si>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</si>
  <si>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</si>
  <si>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</si>
  <si>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</si>
  <si>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</si>
  <si>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</si>
  <si>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</si>
  <si>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</si>
  <si>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</si>
  <si>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</si>
  <si>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</si>
  <si>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</si>
  <si>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</si>
  <si>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</si>
  <si>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</si>
  <si>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</si>
  <si>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</si>
  <si>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</si>
  <si>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</si>
  <si>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</si>
  <si>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</si>
  <si>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</si>
  <si>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</si>
  <si>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</si>
  <si>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</si>
  <si>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</si>
  <si>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</si>
  <si>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</si>
  <si>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</si>
  <si>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</si>
  <si>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</si>
  <si>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</si>
  <si>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</si>
  <si>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</si>
  <si>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</si>
  <si>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</si>
  <si>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</si>
  <si>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</si>
  <si>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</si>
  <si>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</si>
  <si>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</si>
  <si>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</si>
  <si>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</si>
  <si>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</si>
  <si>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</si>
  <si>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</si>
  <si>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</si>
  <si>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</si>
  <si>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</si>
  <si>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</si>
  <si>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</si>
  <si>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</si>
  <si>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</si>
  <si>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</si>
  <si>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</si>
  <si>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</si>
  <si>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</si>
  <si>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</si>
  <si>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</si>
  <si>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</si>
  <si>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</si>
  <si>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</si>
  <si>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</si>
  <si>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</si>
  <si>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</si>
  <si>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</si>
  <si>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</si>
  <si>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</si>
  <si>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</si>
  <si>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</si>
  <si>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</si>
  <si>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</si>
  <si>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</si>
  <si>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</si>
  <si>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</si>
  <si>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</si>
  <si>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</si>
  <si>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</si>
  <si>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</si>
  <si>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</si>
  <si>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</si>
  <si>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</si>
  <si>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</si>
  <si>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Дерматовенерология</t>
  </si>
  <si>
    <t>Лекарственная терапия при остром лейкозе, дети **</t>
  </si>
  <si>
    <t>ds12.020</t>
  </si>
  <si>
    <t>Вирусный гепатит B хронический ,без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</si>
  <si>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</si>
  <si>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</si>
  <si>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ds12.022</t>
  </si>
  <si>
    <t>ds12.023</t>
  </si>
  <si>
    <t>ds12.024</t>
  </si>
  <si>
    <t>ds12.025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</si>
  <si>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</si>
  <si>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</si>
  <si>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</si>
  <si>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</si>
  <si>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Установка, замена порт-системы (катетера) для лекарственной терапии злокачественных новообразований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</si>
  <si>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</si>
  <si>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</si>
  <si>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</si>
  <si>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</si>
  <si>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ds19.135</t>
  </si>
  <si>
    <t xml:space="preserve">Лекарственная терапия 
при злокачественных новообразованиях (кроме лимфоидной и кроветворной тканей), взрослые (уровень 1)
</t>
  </si>
  <si>
    <t>ds19.136</t>
  </si>
  <si>
    <t xml:space="preserve">Лекарственная терапия 
при злокачественных новообразованиях (кроме лимфоидной и кроветворной тканей), взрослые (уровень 2)
</t>
  </si>
  <si>
    <t>ds19.137</t>
  </si>
  <si>
    <t xml:space="preserve">Лекарственная терапия 
при злокачественных новообразованиях (кроме лимфоидной и кроветворной тканей), взрослые (уровень 3)
</t>
  </si>
  <si>
    <t>ds19.138</t>
  </si>
  <si>
    <t xml:space="preserve">Лекарственная терапия 
при злокачественных новообразованиях (кроме лимфоидной и кроветворной тканей), взрослые (уровень 4)
</t>
  </si>
  <si>
    <t>ds19.139</t>
  </si>
  <si>
    <t xml:space="preserve">Лекарственная терапия 
при злокачественных новообразованиях (кроме лимфоидной и кроветворной тканей), взрослые (уровень 5)
</t>
  </si>
  <si>
    <t>ds19.140</t>
  </si>
  <si>
    <t xml:space="preserve">Лекарственная терапия 
при злокачественных новообразованиях (кроме лимфоидной и кроветворной тканей), взрослые (уровень 6)
</t>
  </si>
  <si>
    <t>ds19.141</t>
  </si>
  <si>
    <t xml:space="preserve">Лекарственная терапия 
при злокачественных новообразованиях (кроме лимфоидной и кроветворной тканей), взрослые (уровень 7)
</t>
  </si>
  <si>
    <t>ds19.142</t>
  </si>
  <si>
    <t xml:space="preserve">Лекарственная терапия 
при злокачественных новообразованиях (кроме лимфоидной и кроветворной тканей), взрослые (уровень 8)
</t>
  </si>
  <si>
    <t>ds19.143</t>
  </si>
  <si>
    <t xml:space="preserve">Лекарственная терапия 
при злокачественных новообразованиях (кроме лимфоидной и кроветворной тканей), взрослые (уровень 9)
</t>
  </si>
  <si>
    <t>ds19.144</t>
  </si>
  <si>
    <t xml:space="preserve">Лекарственная терапия 
при злокачественных новообразованиях (кроме лимфоидной и кроветворной тканей), взрослые (уровень 10)
</t>
  </si>
  <si>
    <t>ds19.145</t>
  </si>
  <si>
    <t xml:space="preserve">Лекарственная терапия 
при злокачественных новообразованиях (кроме лимфоидной и кроветворной тканей), взрослые (уровень 11)
</t>
  </si>
  <si>
    <t>ds19.146</t>
  </si>
  <si>
    <t xml:space="preserve">Лекарственная терапия 
при злокачественных новообразованиях (кроме лимфоидной и кроветворной тканей), взрослые (уровень 12)
</t>
  </si>
  <si>
    <t>ds19.147</t>
  </si>
  <si>
    <t xml:space="preserve">Лекарственная терапия 
при злокачественных новообразованиях (кроме лимфоидной и кроветворной тканей), взрослые (уровень 13)
</t>
  </si>
  <si>
    <t>ds19.148</t>
  </si>
  <si>
    <t xml:space="preserve">Лекарственная терапия 
при злокачественных новообразованиях (кроме лимфоидной и кроветворной тканей), взрослые (уровень 14)
</t>
  </si>
  <si>
    <t>ds19.149</t>
  </si>
  <si>
    <t xml:space="preserve">Лекарственная терапия 
при злокачественных новообразованиях (кроме лимфоидной и кроветворной тканей), взрослые (уровень 15)
</t>
  </si>
  <si>
    <t>ds19.150</t>
  </si>
  <si>
    <t xml:space="preserve">Лекарственная терапия 
при злокачественных новообразованиях (кроме лимфоидной и кроветворной тканей), взрослые (уровень 16)
</t>
  </si>
  <si>
    <t>ds19.151</t>
  </si>
  <si>
    <t xml:space="preserve">Лекарственная терапия 
при злокачественных новообразованиях (кроме лимфоидной и кроветворной тканей), взрослые (уровень 17)
</t>
  </si>
  <si>
    <t>ds19.152</t>
  </si>
  <si>
    <t xml:space="preserve">Лекарственная терапия 
при злокачественных новообразованиях (кроме лимфоидной и кроветворной тканей), взрослые (уровень 18)
</t>
  </si>
  <si>
    <t>ds19.153</t>
  </si>
  <si>
    <t xml:space="preserve">Лекарственная терапия 
при злокачественных новообразованиях (кроме лимфоидной и кроветворной тканей), взрослые (уровень 19)
</t>
  </si>
  <si>
    <t>ds19.154</t>
  </si>
  <si>
    <t xml:space="preserve">Лекарственная терапия 
при злокачественных новообразованиях (кроме лимфоидной и кроветворной тканей), взрослые (уровень 20)
</t>
  </si>
  <si>
    <t>ds19.155</t>
  </si>
  <si>
    <t xml:space="preserve">Лекарственная терапия 
при злокачественных новообразованиях (кроме лимфоидной и кроветворной тканей), взрослые (уровень 21)
</t>
  </si>
  <si>
    <t>ds19.156</t>
  </si>
  <si>
    <t xml:space="preserve">Лекарственная терапия 
при злокачественных новообразованиях (кроме лимфоидной и кроветворной тканей), взрослые (уровень 22)
</t>
  </si>
  <si>
    <t>ds21.008</t>
  </si>
  <si>
    <t xml:space="preserve">Интравитреальное введение лекарственных препаратов 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</si>
  <si>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</si>
  <si>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</si>
  <si>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</si>
  <si>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</si>
  <si>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</si>
  <si>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</si>
  <si>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</si>
  <si>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</si>
  <si>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 год</t>
  </si>
  <si>
    <t>ГБУЗ АО "ГП № 2"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</si>
  <si>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</si>
  <si>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</si>
  <si>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</si>
  <si>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</si>
  <si>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</si>
  <si>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</si>
  <si>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</si>
  <si>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</si>
  <si>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</si>
  <si>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</si>
  <si>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</si>
  <si>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</si>
  <si>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</si>
  <si>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</si>
  <si>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</si>
  <si>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</si>
  <si>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</si>
  <si>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</si>
  <si>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</si>
  <si>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</si>
  <si>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</si>
  <si>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</si>
  <si>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</si>
  <si>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</si>
  <si>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</si>
  <si>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</si>
  <si>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</si>
  <si>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</si>
  <si>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</si>
  <si>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</si>
  <si>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(6)гинекологические</t>
  </si>
  <si>
    <t>(136)акушерству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</si>
  <si>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(7)гинекологические для детей</t>
  </si>
  <si>
    <t>(55)педиатрические соматические</t>
  </si>
  <si>
    <t>(68)педиатрии</t>
  </si>
  <si>
    <t>(71)терапевтические</t>
  </si>
  <si>
    <t>(97)терапии</t>
  </si>
  <si>
    <t>Приложение №1 к Протоколу заседания Комиссии по разработке ТП ОМС №10 от 03.07.2025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</si>
  <si>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2025_____год</t>
  </si>
  <si>
    <t>с 01.06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</si>
</sst>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7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3" fontId="5" fillId="0" borderId="7" xfId="0" applyNumberFormat="1" applyFont="1" applyFill="1" applyBorder="1" applyAlignment="1">
      <alignment horizontal="center" vertical="center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Fill="1" applyBorder="1" applyAlignment="1">
      <alignment horizontal="center" textRotation="90"/>
    </xf>
    <xf numFmtId="0" fontId="10" fillId="0" borderId="2" xfId="0" applyFont="1" applyFill="1" applyBorder="1" applyAlignment="1">
      <alignment horizontal="center" textRotation="90"/>
    </xf>
    <xf numFmtId="0" fontId="10" fillId="2" borderId="2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2" borderId="7" xfId="0" applyFont="1" applyFill="1" applyBorder="1" applyAlignment="1">
      <alignment horizontal="center" textRotation="90" wrapText="1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23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25" fillId="0" borderId="0" xfId="0" applyFont="1" applyFill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left" vertical="center" wrapText="1"/>
    </xf>
    <xf numFmtId="3" fontId="16" fillId="13" borderId="6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6" xfId="0" applyNumberFormat="1" applyFont="1" applyFill="1" applyBorder="1" applyAlignment="1" applyProtection="1">
      <alignment horizontal="center" vertical="center"/>
      <protection locked="0"/>
    </xf>
    <xf numFmtId="3" fontId="16" fillId="0" borderId="6" xfId="0" applyNumberFormat="1" applyFont="1" applyFill="1" applyBorder="1" applyAlignment="1" applyProtection="1">
      <alignment horizontal="center" vertical="center"/>
    </xf>
    <xf numFmtId="3" fontId="16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0" sqref="C10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255" t="s">
        <v>559</v>
      </c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7"/>
      <c r="V1" s="27"/>
      <c r="W1" s="27"/>
      <c r="X1" s="27"/>
      <c r="Y1" s="27"/>
      <c r="Z1" s="27"/>
      <c r="AA1" s="1"/>
      <c r="AB1" s="1"/>
      <c r="AC1" s="250"/>
      <c r="AD1" s="250"/>
      <c r="AE1" s="250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5">
        <v>300018</v>
      </c>
      <c r="C3" s="251" t="s">
        <v>106</v>
      </c>
      <c r="D3" s="251"/>
      <c r="E3" s="251"/>
      <c r="F3" s="252" t="s">
        <v>560</v>
      </c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4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50" t="s">
        <v>139</v>
      </c>
      <c r="S4" s="250"/>
      <c r="T4" s="250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247" t="s">
        <v>0</v>
      </c>
      <c r="B5" s="217" t="s">
        <v>153</v>
      </c>
      <c r="C5" s="220" t="s">
        <v>107</v>
      </c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2"/>
      <c r="AF5" s="221" t="s">
        <v>108</v>
      </c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2"/>
      <c r="AU5" s="220" t="s">
        <v>109</v>
      </c>
      <c r="AV5" s="230"/>
      <c r="AW5" s="230"/>
      <c r="AX5" s="230"/>
      <c r="AY5" s="230"/>
      <c r="AZ5" s="230"/>
      <c r="BA5" s="230"/>
      <c r="BB5" s="230"/>
      <c r="BC5" s="231"/>
      <c r="BD5" s="6"/>
      <c r="BE5" s="6"/>
      <c r="BF5" s="6"/>
    </row>
    <row r="6" spans="1:58" s="8" customFormat="1" ht="29.25" customHeight="1">
      <c r="A6" s="248"/>
      <c r="B6" s="218"/>
      <c r="C6" s="245" t="s">
        <v>110</v>
      </c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232" t="s">
        <v>111</v>
      </c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4"/>
      <c r="AC6" s="232" t="s">
        <v>112</v>
      </c>
      <c r="AD6" s="233"/>
      <c r="AE6" s="246"/>
      <c r="AF6" s="233" t="s">
        <v>110</v>
      </c>
      <c r="AG6" s="233"/>
      <c r="AH6" s="233"/>
      <c r="AI6" s="233"/>
      <c r="AJ6" s="233"/>
      <c r="AK6" s="234"/>
      <c r="AL6" s="232" t="s">
        <v>111</v>
      </c>
      <c r="AM6" s="233"/>
      <c r="AN6" s="233"/>
      <c r="AO6" s="233"/>
      <c r="AP6" s="233"/>
      <c r="AQ6" s="234"/>
      <c r="AR6" s="235" t="s">
        <v>112</v>
      </c>
      <c r="AS6" s="235"/>
      <c r="AT6" s="232"/>
      <c r="AU6" s="242" t="s">
        <v>110</v>
      </c>
      <c r="AV6" s="243"/>
      <c r="AW6" s="244"/>
      <c r="AX6" s="214" t="s">
        <v>111</v>
      </c>
      <c r="AY6" s="215"/>
      <c r="AZ6" s="216"/>
      <c r="BA6" s="232" t="s">
        <v>112</v>
      </c>
      <c r="BB6" s="238"/>
      <c r="BC6" s="239"/>
      <c r="BD6" s="6"/>
      <c r="BE6" s="6"/>
      <c r="BF6" s="6"/>
    </row>
    <row r="7" spans="1:58" ht="19.5" customHeight="1">
      <c r="A7" s="248"/>
      <c r="B7" s="218"/>
      <c r="C7" s="240" t="s">
        <v>113</v>
      </c>
      <c r="D7" s="213" t="s">
        <v>114</v>
      </c>
      <c r="E7" s="224" t="s">
        <v>115</v>
      </c>
      <c r="F7" s="224"/>
      <c r="G7" s="224"/>
      <c r="H7" s="225"/>
      <c r="I7" s="223" t="s">
        <v>116</v>
      </c>
      <c r="J7" s="224"/>
      <c r="K7" s="224"/>
      <c r="L7" s="225"/>
      <c r="M7" s="224" t="s">
        <v>117</v>
      </c>
      <c r="N7" s="224"/>
      <c r="O7" s="224"/>
      <c r="P7" s="204" t="s">
        <v>113</v>
      </c>
      <c r="Q7" s="204" t="s">
        <v>114</v>
      </c>
      <c r="R7" s="227" t="s">
        <v>115</v>
      </c>
      <c r="S7" s="228"/>
      <c r="T7" s="228"/>
      <c r="U7" s="229"/>
      <c r="V7" s="206" t="s">
        <v>116</v>
      </c>
      <c r="W7" s="206"/>
      <c r="X7" s="206"/>
      <c r="Y7" s="206"/>
      <c r="Z7" s="223" t="s">
        <v>97</v>
      </c>
      <c r="AA7" s="224"/>
      <c r="AB7" s="225"/>
      <c r="AC7" s="203" t="s">
        <v>118</v>
      </c>
      <c r="AD7" s="203" t="s">
        <v>119</v>
      </c>
      <c r="AE7" s="207" t="s">
        <v>120</v>
      </c>
      <c r="AF7" s="209" t="s">
        <v>113</v>
      </c>
      <c r="AG7" s="204" t="s">
        <v>114</v>
      </c>
      <c r="AH7" s="211" t="s">
        <v>121</v>
      </c>
      <c r="AI7" s="202" t="s">
        <v>118</v>
      </c>
      <c r="AJ7" s="236" t="s">
        <v>119</v>
      </c>
      <c r="AK7" s="202" t="s">
        <v>120</v>
      </c>
      <c r="AL7" s="213" t="s">
        <v>113</v>
      </c>
      <c r="AM7" s="204" t="s">
        <v>114</v>
      </c>
      <c r="AN7" s="211" t="s">
        <v>121</v>
      </c>
      <c r="AO7" s="202" t="s">
        <v>118</v>
      </c>
      <c r="AP7" s="192" t="s">
        <v>119</v>
      </c>
      <c r="AQ7" s="202" t="s">
        <v>120</v>
      </c>
      <c r="AR7" s="196" t="s">
        <v>118</v>
      </c>
      <c r="AS7" s="196" t="s">
        <v>119</v>
      </c>
      <c r="AT7" s="194" t="s">
        <v>120</v>
      </c>
      <c r="AU7" s="198" t="s">
        <v>118</v>
      </c>
      <c r="AV7" s="190" t="s">
        <v>119</v>
      </c>
      <c r="AW7" s="196" t="s">
        <v>120</v>
      </c>
      <c r="AX7" s="196" t="s">
        <v>118</v>
      </c>
      <c r="AY7" s="190" t="s">
        <v>119</v>
      </c>
      <c r="AZ7" s="196" t="s">
        <v>120</v>
      </c>
      <c r="BA7" s="196" t="s">
        <v>118</v>
      </c>
      <c r="BB7" s="196" t="s">
        <v>119</v>
      </c>
      <c r="BC7" s="200" t="s">
        <v>120</v>
      </c>
      <c r="BD7" s="9"/>
      <c r="BE7" s="9"/>
      <c r="BF7" s="9"/>
    </row>
    <row r="8" spans="1:58" ht="145.5" customHeight="1" thickBot="1">
      <c r="A8" s="249"/>
      <c r="B8" s="219"/>
      <c r="C8" s="241"/>
      <c r="D8" s="204"/>
      <c r="E8" s="10" t="s">
        <v>121</v>
      </c>
      <c r="F8" s="11" t="s">
        <v>122</v>
      </c>
      <c r="G8" s="18" t="s">
        <v>119</v>
      </c>
      <c r="H8" s="11" t="s">
        <v>120</v>
      </c>
      <c r="I8" s="11" t="s">
        <v>121</v>
      </c>
      <c r="J8" s="11" t="s">
        <v>122</v>
      </c>
      <c r="K8" s="19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05"/>
      <c r="Q8" s="205"/>
      <c r="R8" s="22" t="s">
        <v>121</v>
      </c>
      <c r="S8" s="11" t="s">
        <v>122</v>
      </c>
      <c r="T8" s="20" t="s">
        <v>119</v>
      </c>
      <c r="U8" s="11" t="s">
        <v>120</v>
      </c>
      <c r="V8" s="11" t="s">
        <v>121</v>
      </c>
      <c r="W8" s="11" t="s">
        <v>118</v>
      </c>
      <c r="X8" s="21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6"/>
      <c r="AD8" s="226"/>
      <c r="AE8" s="208"/>
      <c r="AF8" s="210"/>
      <c r="AG8" s="205"/>
      <c r="AH8" s="212"/>
      <c r="AI8" s="203"/>
      <c r="AJ8" s="237"/>
      <c r="AK8" s="203"/>
      <c r="AL8" s="204"/>
      <c r="AM8" s="205"/>
      <c r="AN8" s="212"/>
      <c r="AO8" s="203"/>
      <c r="AP8" s="193"/>
      <c r="AQ8" s="203"/>
      <c r="AR8" s="197"/>
      <c r="AS8" s="197"/>
      <c r="AT8" s="195"/>
      <c r="AU8" s="199"/>
      <c r="AV8" s="191"/>
      <c r="AW8" s="197"/>
      <c r="AX8" s="197"/>
      <c r="AY8" s="191"/>
      <c r="AZ8" s="197"/>
      <c r="BA8" s="197"/>
      <c r="BB8" s="197"/>
      <c r="BC8" s="201"/>
      <c r="BD8" s="9"/>
      <c r="BE8" s="9"/>
      <c r="BF8" s="9"/>
    </row>
    <row r="9" spans="1:58" s="17" customFormat="1" ht="18.75" customHeight="1" thickBot="1">
      <c r="A9" s="129"/>
      <c r="B9" s="23">
        <v>1</v>
      </c>
      <c r="C9" s="25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4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6">
        <v>47</v>
      </c>
      <c r="AW9" s="13">
        <v>48</v>
      </c>
      <c r="AX9" s="13">
        <v>49</v>
      </c>
      <c r="AY9" s="136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3">
        <v>1</v>
      </c>
      <c r="B10" s="130" t="s">
        <v>561</v>
      </c>
      <c r="C10" s="138">
        <v>324</v>
      </c>
      <c r="D10" s="139">
        <v>10.7</v>
      </c>
      <c r="E10" s="64">
        <v>1</v>
      </c>
      <c r="F10" s="30">
        <f t="shared" ref="F10:F38" si="0">IFERROR(ROUND(H10/C10/E10,0),"")</f>
        <v>0</v>
      </c>
      <c r="G10" s="51">
        <v>0</v>
      </c>
      <c r="H10" s="30">
        <f t="shared" ref="H10:H38" si="1">ROUND(G10*D10,0)</f>
        <v>0</v>
      </c>
      <c r="I10" s="66">
        <v>1</v>
      </c>
      <c r="J10" s="30">
        <v>0</v>
      </c>
      <c r="K10" s="52">
        <v>0</v>
      </c>
      <c r="L10" s="30">
        <f t="shared" ref="L10:L38" si="2">ROUND(K10*D10,0)</f>
        <v>0</v>
      </c>
      <c r="M10" s="30">
        <f t="shared" ref="M10:M38" si="3">IFERROR(F10+J10,"")</f>
        <v>0</v>
      </c>
      <c r="N10" s="184">
        <f t="shared" ref="N10:N38" si="4">G10+K10</f>
        <v>0</v>
      </c>
      <c r="O10" s="30">
        <f t="shared" ref="O10:O38" si="5">H10+L10</f>
        <v>0</v>
      </c>
      <c r="P10" s="53">
        <v>327</v>
      </c>
      <c r="Q10" s="53">
        <v>10.7</v>
      </c>
      <c r="R10" s="64">
        <v>1</v>
      </c>
      <c r="S10" s="30">
        <f t="shared" ref="S10:S38" si="6">IFERROR(ROUND(U10/P10/R10,0),"")</f>
        <v>0</v>
      </c>
      <c r="T10" s="54">
        <v>0</v>
      </c>
      <c r="U10" s="30">
        <f t="shared" ref="U10:U38" si="7">ROUND(T10*Q10,0)</f>
        <v>0</v>
      </c>
      <c r="V10" s="66">
        <v>1</v>
      </c>
      <c r="W10" s="30">
        <v>0</v>
      </c>
      <c r="X10" s="55">
        <v>0</v>
      </c>
      <c r="Y10" s="30">
        <f t="shared" ref="Y10:Y38" si="8">ROUND(X10*Q10,0)</f>
        <v>0</v>
      </c>
      <c r="Z10" s="30">
        <f t="shared" ref="Z10:Z38" si="9">IFERROR(S10+W10,"")</f>
        <v>0</v>
      </c>
      <c r="AA10" s="184">
        <f t="shared" ref="AA10:AA38" si="10">T10+X10</f>
        <v>0</v>
      </c>
      <c r="AB10" s="30">
        <f t="shared" ref="AB10:AB38" si="11">U10+Y10</f>
        <v>0</v>
      </c>
      <c r="AC10" s="30">
        <f t="shared" ref="AC10:AC38" si="12">IFERROR(M10+Z10,"")</f>
        <v>0</v>
      </c>
      <c r="AD10" s="184">
        <f t="shared" ref="AD10:AD38" si="13">N10+AA10</f>
        <v>0</v>
      </c>
      <c r="AE10" s="56">
        <f t="shared" ref="AE10:AE38" si="14">O10+AB10</f>
        <v>0</v>
      </c>
      <c r="AF10" s="57">
        <v>324</v>
      </c>
      <c r="AG10" s="53">
        <v>10.9</v>
      </c>
      <c r="AH10" s="64">
        <v>1</v>
      </c>
      <c r="AI10" s="30">
        <f t="shared" ref="AI10:AI38" si="15">IFERROR(ROUND(AK10/AF10/AH10,0),"")</f>
        <v>0</v>
      </c>
      <c r="AJ10" s="58">
        <v>0</v>
      </c>
      <c r="AK10" s="30">
        <f t="shared" ref="AK10:AK38" si="16">ROUND(AJ10*AG10,0)</f>
        <v>0</v>
      </c>
      <c r="AL10" s="53">
        <v>327</v>
      </c>
      <c r="AM10" s="53">
        <v>10.9</v>
      </c>
      <c r="AN10" s="64">
        <v>1</v>
      </c>
      <c r="AO10" s="30">
        <f t="shared" ref="AO10:AO38" si="17">IFERROR(ROUND(AQ10/AL10/AN10,0),"")</f>
        <v>0</v>
      </c>
      <c r="AP10" s="59">
        <v>0</v>
      </c>
      <c r="AQ10" s="30">
        <f t="shared" ref="AQ10:AQ38" si="18">ROUND(AP10*AM10,0)</f>
        <v>0</v>
      </c>
      <c r="AR10" s="30">
        <f t="shared" ref="AR10:AR38" si="19">IFERROR(AI10+AO10,"")</f>
        <v>0</v>
      </c>
      <c r="AS10" s="184">
        <f t="shared" ref="AS10:AS38" si="20">AJ10+AP10</f>
        <v>0</v>
      </c>
      <c r="AT10" s="60">
        <f t="shared" ref="AT10:AT38" si="21">AK10+AQ10</f>
        <v>0</v>
      </c>
      <c r="AU10" s="30">
        <f t="shared" ref="AU10:AU38" si="22">IFERROR(M10+AI10,"")</f>
        <v>0</v>
      </c>
      <c r="AV10" s="185">
        <f t="shared" ref="AV10:AV38" si="23">N10+AJ10</f>
        <v>0</v>
      </c>
      <c r="AW10" s="30">
        <f t="shared" ref="AW10:AW38" si="24">O10+AK10</f>
        <v>0</v>
      </c>
      <c r="AX10" s="30">
        <f t="shared" ref="AX10:AX38" si="25">IFERROR(Z10+AO10,"")</f>
        <v>0</v>
      </c>
      <c r="AY10" s="185">
        <f t="shared" ref="AY10:AY38" si="26">AA10+AP10</f>
        <v>0</v>
      </c>
      <c r="AZ10" s="30">
        <f t="shared" ref="AZ10:AZ38" si="27">AB10+AQ10</f>
        <v>0</v>
      </c>
      <c r="BA10" s="30">
        <f t="shared" ref="BA10:BA38" si="28">IFERROR(AU10+AX10,"")</f>
        <v>0</v>
      </c>
      <c r="BB10" s="184">
        <f t="shared" ref="BB10:BB38" si="29">AV10+AY10</f>
        <v>0</v>
      </c>
      <c r="BC10" s="56">
        <f t="shared" ref="BC10:BC38" si="30">AW10+AZ10</f>
        <v>0</v>
      </c>
      <c r="BD10" s="9">
        <f t="shared" ref="BD10:BD38" si="31">E10*F10+I10*J10+R10*S10+V10*W10+AH10*AI10+AN10*AO10</f>
        <v>0</v>
      </c>
      <c r="BE10" s="9"/>
      <c r="BF10" s="9"/>
    </row>
    <row r="11" spans="1:58">
      <c r="A11" s="134">
        <v>2</v>
      </c>
      <c r="B11" s="132" t="s">
        <v>562</v>
      </c>
      <c r="C11" s="140">
        <v>325</v>
      </c>
      <c r="D11" s="141">
        <v>13.9</v>
      </c>
      <c r="E11" s="65">
        <v>1</v>
      </c>
      <c r="F11" s="30">
        <f t="shared" si="0"/>
        <v>0</v>
      </c>
      <c r="G11" s="51">
        <v>0</v>
      </c>
      <c r="H11" s="30">
        <f t="shared" si="1"/>
        <v>0</v>
      </c>
      <c r="I11" s="66">
        <v>1</v>
      </c>
      <c r="J11" s="30">
        <v>0</v>
      </c>
      <c r="K11" s="32">
        <v>0</v>
      </c>
      <c r="L11" s="30">
        <f t="shared" si="2"/>
        <v>0</v>
      </c>
      <c r="M11" s="30">
        <f t="shared" si="3"/>
        <v>0</v>
      </c>
      <c r="N11" s="184">
        <f t="shared" si="4"/>
        <v>0</v>
      </c>
      <c r="O11" s="30">
        <f t="shared" si="5"/>
        <v>0</v>
      </c>
      <c r="P11" s="28">
        <v>325</v>
      </c>
      <c r="Q11" s="28">
        <v>13.9</v>
      </c>
      <c r="R11" s="65">
        <v>1</v>
      </c>
      <c r="S11" s="30">
        <f t="shared" si="6"/>
        <v>0</v>
      </c>
      <c r="T11" s="33">
        <v>0</v>
      </c>
      <c r="U11" s="30">
        <f t="shared" si="7"/>
        <v>0</v>
      </c>
      <c r="V11" s="66">
        <v>1</v>
      </c>
      <c r="W11" s="30">
        <v>0</v>
      </c>
      <c r="X11" s="34"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  <c r="AB11" s="30">
        <f t="shared" si="11"/>
        <v>0</v>
      </c>
      <c r="AC11" s="30">
        <f t="shared" si="12"/>
        <v>0</v>
      </c>
      <c r="AD11" s="186">
        <f t="shared" si="13"/>
        <v>0</v>
      </c>
      <c r="AE11" s="38">
        <f t="shared" si="14"/>
        <v>0</v>
      </c>
      <c r="AF11" s="61">
        <v>318</v>
      </c>
      <c r="AG11" s="28">
        <v>12.9</v>
      </c>
      <c r="AH11" s="65">
        <v>1</v>
      </c>
      <c r="AI11" s="30">
        <f t="shared" si="15"/>
        <v>0</v>
      </c>
      <c r="AJ11" s="62">
        <v>0</v>
      </c>
      <c r="AK11" s="30">
        <f t="shared" si="16"/>
        <v>0</v>
      </c>
      <c r="AL11" s="28">
        <v>318</v>
      </c>
      <c r="AM11" s="28">
        <v>12.9</v>
      </c>
      <c r="AN11" s="65">
        <v>1</v>
      </c>
      <c r="AO11" s="30">
        <f t="shared" si="17"/>
        <v>0</v>
      </c>
      <c r="AP11" s="36">
        <v>0</v>
      </c>
      <c r="AQ11" s="30">
        <f t="shared" si="18"/>
        <v>0</v>
      </c>
      <c r="AR11" s="30">
        <f t="shared" si="19"/>
        <v>0</v>
      </c>
      <c r="AS11" s="37">
        <f t="shared" si="20"/>
        <v>0</v>
      </c>
      <c r="AT11" s="63">
        <f t="shared" si="21"/>
        <v>0</v>
      </c>
      <c r="AU11" s="30">
        <f t="shared" si="22"/>
        <v>0</v>
      </c>
      <c r="AV11" s="185">
        <f t="shared" si="23"/>
        <v>0</v>
      </c>
      <c r="AW11" s="30">
        <f t="shared" si="24"/>
        <v>0</v>
      </c>
      <c r="AX11" s="30">
        <f t="shared" si="25"/>
        <v>0</v>
      </c>
      <c r="AY11" s="137">
        <f t="shared" si="26"/>
        <v>0</v>
      </c>
      <c r="AZ11" s="30">
        <f t="shared" si="27"/>
        <v>0</v>
      </c>
      <c r="BA11" s="30">
        <f t="shared" si="28"/>
        <v>0</v>
      </c>
      <c r="BB11" s="184">
        <f t="shared" si="29"/>
        <v>0</v>
      </c>
      <c r="BC11" s="56">
        <f t="shared" si="30"/>
        <v>0</v>
      </c>
      <c r="BD11" s="9">
        <f t="shared" si="31"/>
        <v>0</v>
      </c>
      <c r="BE11" s="9"/>
      <c r="BF11" s="9"/>
    </row>
    <row r="12" spans="1:58">
      <c r="A12" s="134">
        <v>3</v>
      </c>
      <c r="B12" s="132" t="s">
        <v>563</v>
      </c>
      <c r="C12" s="140">
        <v>312</v>
      </c>
      <c r="D12" s="141">
        <v>1.9</v>
      </c>
      <c r="E12" s="65">
        <v>1</v>
      </c>
      <c r="F12" s="30">
        <f t="shared" si="0"/>
        <v>0</v>
      </c>
      <c r="G12" s="51">
        <v>0</v>
      </c>
      <c r="H12" s="30">
        <f t="shared" si="1"/>
        <v>0</v>
      </c>
      <c r="I12" s="66">
        <v>1</v>
      </c>
      <c r="J12" s="30">
        <v>0</v>
      </c>
      <c r="K12" s="32">
        <v>0</v>
      </c>
      <c r="L12" s="30">
        <f t="shared" si="2"/>
        <v>0</v>
      </c>
      <c r="M12" s="30">
        <f t="shared" si="3"/>
        <v>0</v>
      </c>
      <c r="N12" s="184">
        <f t="shared" si="4"/>
        <v>0</v>
      </c>
      <c r="O12" s="30">
        <f t="shared" si="5"/>
        <v>0</v>
      </c>
      <c r="P12" s="28">
        <v>312</v>
      </c>
      <c r="Q12" s="28">
        <v>1.9</v>
      </c>
      <c r="R12" s="65">
        <v>1</v>
      </c>
      <c r="S12" s="30">
        <f t="shared" si="6"/>
        <v>0</v>
      </c>
      <c r="T12" s="33">
        <v>0</v>
      </c>
      <c r="U12" s="30">
        <f t="shared" si="7"/>
        <v>0</v>
      </c>
      <c r="V12" s="66">
        <v>1</v>
      </c>
      <c r="W12" s="30">
        <v>0</v>
      </c>
      <c r="X12" s="34"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  <c r="AB12" s="30">
        <f t="shared" si="11"/>
        <v>0</v>
      </c>
      <c r="AC12" s="30">
        <f t="shared" si="12"/>
        <v>0</v>
      </c>
      <c r="AD12" s="186">
        <f t="shared" si="13"/>
        <v>0</v>
      </c>
      <c r="AE12" s="38">
        <f t="shared" si="14"/>
        <v>0</v>
      </c>
      <c r="AF12" s="61">
        <v>0</v>
      </c>
      <c r="AG12" s="28">
        <v>0</v>
      </c>
      <c r="AH12" s="65">
        <v>1</v>
      </c>
      <c r="AI12" s="30" t="str">
        <f t="shared" si="15"/>
        <v/>
      </c>
      <c r="AJ12" s="62">
        <v>0</v>
      </c>
      <c r="AK12" s="30">
        <f t="shared" si="16"/>
        <v>0</v>
      </c>
      <c r="AL12" s="28">
        <v>0</v>
      </c>
      <c r="AM12" s="28">
        <v>0</v>
      </c>
      <c r="AN12" s="64">
        <v>1</v>
      </c>
      <c r="AO12" s="30" t="str">
        <f t="shared" si="17"/>
        <v/>
      </c>
      <c r="AP12" s="36">
        <v>0</v>
      </c>
      <c r="AQ12" s="30">
        <f t="shared" si="18"/>
        <v>0</v>
      </c>
      <c r="AR12" s="30" t="str">
        <f t="shared" si="19"/>
        <v/>
      </c>
      <c r="AS12" s="37">
        <f t="shared" si="20"/>
        <v>0</v>
      </c>
      <c r="AT12" s="63">
        <f t="shared" si="21"/>
        <v>0</v>
      </c>
      <c r="AU12" s="30" t="str">
        <f t="shared" si="22"/>
        <v/>
      </c>
      <c r="AV12" s="185">
        <f t="shared" si="23"/>
        <v>0</v>
      </c>
      <c r="AW12" s="30">
        <f t="shared" si="24"/>
        <v>0</v>
      </c>
      <c r="AX12" s="30" t="str">
        <f t="shared" si="25"/>
        <v/>
      </c>
      <c r="AY12" s="137">
        <f t="shared" si="26"/>
        <v>0</v>
      </c>
      <c r="AZ12" s="30">
        <f t="shared" si="27"/>
        <v>0</v>
      </c>
      <c r="BA12" s="30" t="str">
        <f t="shared" si="28"/>
        <v/>
      </c>
      <c r="BB12" s="184">
        <f t="shared" si="29"/>
        <v>0</v>
      </c>
      <c r="BC12" s="56">
        <f t="shared" si="30"/>
        <v>0</v>
      </c>
      <c r="BD12" s="9" t="e">
        <f t="shared" si="31"/>
        <v>#VALUE!</v>
      </c>
      <c r="BE12" s="9"/>
      <c r="BF12" s="9"/>
    </row>
    <row r="13" spans="1:58">
      <c r="A13" s="134">
        <v>4</v>
      </c>
      <c r="B13" s="131" t="s">
        <v>564</v>
      </c>
      <c r="C13" s="140">
        <v>294</v>
      </c>
      <c r="D13" s="141">
        <v>6.6</v>
      </c>
      <c r="E13" s="29">
        <v>1</v>
      </c>
      <c r="F13" s="30">
        <f t="shared" si="0"/>
        <v>0</v>
      </c>
      <c r="G13" s="51">
        <v>0</v>
      </c>
      <c r="H13" s="30">
        <f t="shared" si="1"/>
        <v>0</v>
      </c>
      <c r="I13" s="66">
        <v>1</v>
      </c>
      <c r="J13" s="30">
        <v>0</v>
      </c>
      <c r="K13" s="32">
        <v>0</v>
      </c>
      <c r="L13" s="30">
        <f t="shared" si="2"/>
        <v>0</v>
      </c>
      <c r="M13" s="30">
        <f t="shared" si="3"/>
        <v>0</v>
      </c>
      <c r="N13" s="184">
        <f t="shared" si="4"/>
        <v>0</v>
      </c>
      <c r="O13" s="30">
        <f t="shared" si="5"/>
        <v>0</v>
      </c>
      <c r="P13" s="28">
        <v>294</v>
      </c>
      <c r="Q13" s="28">
        <v>6.6</v>
      </c>
      <c r="R13" s="29">
        <v>1</v>
      </c>
      <c r="S13" s="30">
        <f t="shared" si="6"/>
        <v>0</v>
      </c>
      <c r="T13" s="33">
        <v>0</v>
      </c>
      <c r="U13" s="30">
        <f t="shared" si="7"/>
        <v>0</v>
      </c>
      <c r="V13" s="31">
        <v>1</v>
      </c>
      <c r="W13" s="30">
        <v>0</v>
      </c>
      <c r="X13" s="34"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  <c r="AB13" s="30">
        <f t="shared" si="11"/>
        <v>0</v>
      </c>
      <c r="AC13" s="30">
        <f t="shared" si="12"/>
        <v>0</v>
      </c>
      <c r="AD13" s="186">
        <f t="shared" si="13"/>
        <v>0</v>
      </c>
      <c r="AE13" s="38">
        <f t="shared" si="14"/>
        <v>0</v>
      </c>
      <c r="AF13" s="61">
        <v>297</v>
      </c>
      <c r="AG13" s="28">
        <v>7.5</v>
      </c>
      <c r="AH13" s="65">
        <v>1</v>
      </c>
      <c r="AI13" s="30">
        <f t="shared" si="15"/>
        <v>4</v>
      </c>
      <c r="AJ13" s="62">
        <v>176</v>
      </c>
      <c r="AK13" s="30">
        <f t="shared" si="16"/>
        <v>1320</v>
      </c>
      <c r="AL13" s="28">
        <v>296</v>
      </c>
      <c r="AM13" s="28">
        <v>7.5</v>
      </c>
      <c r="AN13" s="35">
        <v>1</v>
      </c>
      <c r="AO13" s="30">
        <f t="shared" si="17"/>
        <v>0</v>
      </c>
      <c r="AP13" s="36">
        <v>0</v>
      </c>
      <c r="AQ13" s="30">
        <f t="shared" si="18"/>
        <v>0</v>
      </c>
      <c r="AR13" s="30">
        <f t="shared" si="19"/>
        <v>4</v>
      </c>
      <c r="AS13" s="37">
        <f t="shared" si="20"/>
        <v>176</v>
      </c>
      <c r="AT13" s="63">
        <f t="shared" si="21"/>
        <v>1320</v>
      </c>
      <c r="AU13" s="30">
        <f t="shared" si="22"/>
        <v>4</v>
      </c>
      <c r="AV13" s="185">
        <f t="shared" si="23"/>
        <v>176</v>
      </c>
      <c r="AW13" s="30">
        <f t="shared" si="24"/>
        <v>1320</v>
      </c>
      <c r="AX13" s="30">
        <f t="shared" si="25"/>
        <v>0</v>
      </c>
      <c r="AY13" s="137">
        <f t="shared" si="26"/>
        <v>0</v>
      </c>
      <c r="AZ13" s="30">
        <f t="shared" si="27"/>
        <v>0</v>
      </c>
      <c r="BA13" s="30">
        <f t="shared" si="28"/>
        <v>4</v>
      </c>
      <c r="BB13" s="184">
        <f t="shared" si="29"/>
        <v>176</v>
      </c>
      <c r="BC13" s="56">
        <f t="shared" si="30"/>
        <v>1320</v>
      </c>
      <c r="BD13" s="9">
        <f t="shared" si="31"/>
        <v>4</v>
      </c>
      <c r="BE13" s="9"/>
      <c r="BF13" s="9"/>
    </row>
    <row r="14" spans="1:58" ht="36.75">
      <c r="A14" s="134">
        <v>5</v>
      </c>
      <c r="B14" s="132" t="s">
        <v>565</v>
      </c>
      <c r="C14" s="140">
        <v>294</v>
      </c>
      <c r="D14" s="142">
        <v>6.6</v>
      </c>
      <c r="E14" s="65">
        <v>1</v>
      </c>
      <c r="F14" s="30">
        <f t="shared" si="0"/>
        <v>0</v>
      </c>
      <c r="G14" s="51">
        <v>0</v>
      </c>
      <c r="H14" s="30">
        <f t="shared" si="1"/>
        <v>0</v>
      </c>
      <c r="I14" s="66">
        <v>1</v>
      </c>
      <c r="J14" s="30">
        <v>0</v>
      </c>
      <c r="K14" s="32">
        <v>0</v>
      </c>
      <c r="L14" s="30">
        <f t="shared" si="2"/>
        <v>0</v>
      </c>
      <c r="M14" s="30">
        <f t="shared" si="3"/>
        <v>0</v>
      </c>
      <c r="N14" s="184">
        <f t="shared" si="4"/>
        <v>0</v>
      </c>
      <c r="O14" s="30">
        <f t="shared" si="5"/>
        <v>0</v>
      </c>
      <c r="P14" s="28">
        <v>0</v>
      </c>
      <c r="Q14" s="28">
        <v>0</v>
      </c>
      <c r="R14" s="29">
        <v>1</v>
      </c>
      <c r="S14" s="30" t="str">
        <f t="shared" si="6"/>
        <v/>
      </c>
      <c r="T14" s="33">
        <v>0</v>
      </c>
      <c r="U14" s="30">
        <f t="shared" si="7"/>
        <v>0</v>
      </c>
      <c r="V14" s="31">
        <v>1</v>
      </c>
      <c r="W14" s="30">
        <v>0</v>
      </c>
      <c r="X14" s="34">
        <v>0</v>
      </c>
      <c r="Y14" s="30">
        <f t="shared" si="8"/>
        <v>0</v>
      </c>
      <c r="Z14" s="30" t="str">
        <f t="shared" si="9"/>
        <v/>
      </c>
      <c r="AA14" s="30">
        <f t="shared" si="10"/>
        <v>0</v>
      </c>
      <c r="AB14" s="30">
        <f t="shared" si="11"/>
        <v>0</v>
      </c>
      <c r="AC14" s="30" t="str">
        <f t="shared" si="12"/>
        <v/>
      </c>
      <c r="AD14" s="186">
        <f t="shared" si="13"/>
        <v>0</v>
      </c>
      <c r="AE14" s="38">
        <f t="shared" si="14"/>
        <v>0</v>
      </c>
      <c r="AF14" s="61">
        <v>297</v>
      </c>
      <c r="AG14" s="28">
        <v>7.5</v>
      </c>
      <c r="AH14" s="65">
        <v>1</v>
      </c>
      <c r="AI14" s="30">
        <f t="shared" si="15"/>
        <v>0</v>
      </c>
      <c r="AJ14" s="62">
        <v>0</v>
      </c>
      <c r="AK14" s="30">
        <f t="shared" si="16"/>
        <v>0</v>
      </c>
      <c r="AL14" s="28">
        <v>0</v>
      </c>
      <c r="AM14" s="28">
        <v>0</v>
      </c>
      <c r="AN14" s="35">
        <v>1</v>
      </c>
      <c r="AO14" s="30" t="str">
        <f t="shared" si="17"/>
        <v/>
      </c>
      <c r="AP14" s="36">
        <v>0</v>
      </c>
      <c r="AQ14" s="30">
        <f t="shared" si="18"/>
        <v>0</v>
      </c>
      <c r="AR14" s="30" t="str">
        <f t="shared" si="19"/>
        <v/>
      </c>
      <c r="AS14" s="37">
        <f t="shared" si="20"/>
        <v>0</v>
      </c>
      <c r="AT14" s="63">
        <f t="shared" si="21"/>
        <v>0</v>
      </c>
      <c r="AU14" s="30">
        <f t="shared" si="22"/>
        <v>0</v>
      </c>
      <c r="AV14" s="185">
        <f t="shared" si="23"/>
        <v>0</v>
      </c>
      <c r="AW14" s="30">
        <f t="shared" si="24"/>
        <v>0</v>
      </c>
      <c r="AX14" s="30" t="str">
        <f t="shared" si="25"/>
        <v/>
      </c>
      <c r="AY14" s="137">
        <f t="shared" si="26"/>
        <v>0</v>
      </c>
      <c r="AZ14" s="30">
        <f t="shared" si="27"/>
        <v>0</v>
      </c>
      <c r="BA14" s="30" t="str">
        <f t="shared" si="28"/>
        <v/>
      </c>
      <c r="BB14" s="184">
        <f t="shared" si="29"/>
        <v>0</v>
      </c>
      <c r="BC14" s="56">
        <f t="shared" si="30"/>
        <v>0</v>
      </c>
      <c r="BD14" s="9" t="e">
        <f t="shared" si="31"/>
        <v>#VALUE!</v>
      </c>
      <c r="BE14" s="9"/>
      <c r="BF14" s="9"/>
    </row>
    <row r="15" spans="1:58">
      <c r="A15" s="134">
        <v>6</v>
      </c>
      <c r="B15" s="132" t="s">
        <v>566</v>
      </c>
      <c r="C15" s="140">
        <v>0</v>
      </c>
      <c r="D15" s="142">
        <v>0</v>
      </c>
      <c r="E15" s="65">
        <v>1</v>
      </c>
      <c r="F15" s="30" t="str">
        <f t="shared" si="0"/>
        <v/>
      </c>
      <c r="G15" s="51">
        <v>0</v>
      </c>
      <c r="H15" s="30">
        <f t="shared" si="1"/>
        <v>0</v>
      </c>
      <c r="I15" s="66">
        <v>1</v>
      </c>
      <c r="J15" s="30">
        <v>0</v>
      </c>
      <c r="K15" s="32">
        <v>0</v>
      </c>
      <c r="L15" s="30">
        <f t="shared" si="2"/>
        <v>0</v>
      </c>
      <c r="M15" s="30" t="str">
        <f t="shared" si="3"/>
        <v/>
      </c>
      <c r="N15" s="184">
        <f t="shared" si="4"/>
        <v>0</v>
      </c>
      <c r="O15" s="30">
        <f t="shared" si="5"/>
        <v>0</v>
      </c>
      <c r="P15" s="28">
        <v>0</v>
      </c>
      <c r="Q15" s="28">
        <v>0</v>
      </c>
      <c r="R15" s="65">
        <v>1</v>
      </c>
      <c r="S15" s="30" t="str">
        <f t="shared" si="6"/>
        <v/>
      </c>
      <c r="T15" s="54">
        <v>0</v>
      </c>
      <c r="U15" s="30">
        <f t="shared" si="7"/>
        <v>0</v>
      </c>
      <c r="V15" s="66">
        <v>1</v>
      </c>
      <c r="W15" s="30">
        <v>0</v>
      </c>
      <c r="X15" s="55">
        <v>0</v>
      </c>
      <c r="Y15" s="30">
        <f t="shared" si="8"/>
        <v>0</v>
      </c>
      <c r="Z15" s="30" t="str">
        <f t="shared" si="9"/>
        <v/>
      </c>
      <c r="AA15" s="184">
        <f t="shared" si="10"/>
        <v>0</v>
      </c>
      <c r="AB15" s="30">
        <f t="shared" si="11"/>
        <v>0</v>
      </c>
      <c r="AC15" s="30" t="str">
        <f t="shared" si="12"/>
        <v/>
      </c>
      <c r="AD15" s="186">
        <f t="shared" si="13"/>
        <v>0</v>
      </c>
      <c r="AE15" s="38">
        <f t="shared" si="14"/>
        <v>0</v>
      </c>
      <c r="AF15" s="61">
        <v>0</v>
      </c>
      <c r="AG15" s="28">
        <v>0</v>
      </c>
      <c r="AH15" s="65">
        <v>1</v>
      </c>
      <c r="AI15" s="30" t="str">
        <f t="shared" si="15"/>
        <v/>
      </c>
      <c r="AJ15" s="62">
        <v>0</v>
      </c>
      <c r="AK15" s="30">
        <f t="shared" si="16"/>
        <v>0</v>
      </c>
      <c r="AL15" s="28">
        <v>0</v>
      </c>
      <c r="AM15" s="28">
        <v>0</v>
      </c>
      <c r="AN15" s="64">
        <v>1</v>
      </c>
      <c r="AO15" s="30" t="str">
        <f t="shared" si="17"/>
        <v/>
      </c>
      <c r="AP15" s="59">
        <v>94</v>
      </c>
      <c r="AQ15" s="30">
        <f t="shared" si="18"/>
        <v>0</v>
      </c>
      <c r="AR15" s="30" t="str">
        <f t="shared" si="19"/>
        <v/>
      </c>
      <c r="AS15" s="186">
        <f t="shared" si="20"/>
        <v>94</v>
      </c>
      <c r="AT15" s="63">
        <f t="shared" si="21"/>
        <v>0</v>
      </c>
      <c r="AU15" s="30" t="str">
        <f t="shared" si="22"/>
        <v/>
      </c>
      <c r="AV15" s="185">
        <f t="shared" si="23"/>
        <v>0</v>
      </c>
      <c r="AW15" s="30">
        <f t="shared" si="24"/>
        <v>0</v>
      </c>
      <c r="AX15" s="30" t="str">
        <f t="shared" si="25"/>
        <v/>
      </c>
      <c r="AY15" s="185">
        <f t="shared" si="26"/>
        <v>94</v>
      </c>
      <c r="AZ15" s="30">
        <f t="shared" si="27"/>
        <v>0</v>
      </c>
      <c r="BA15" s="30" t="str">
        <f t="shared" si="28"/>
        <v/>
      </c>
      <c r="BB15" s="184">
        <f t="shared" si="29"/>
        <v>94</v>
      </c>
      <c r="BC15" s="56">
        <f t="shared" si="30"/>
        <v>0</v>
      </c>
      <c r="BD15" s="9" t="e">
        <f t="shared" si="31"/>
        <v>#VALUE!</v>
      </c>
      <c r="BE15" s="9"/>
      <c r="BF15" s="9"/>
    </row>
    <row r="16" spans="1:58">
      <c r="A16" s="134">
        <v>7</v>
      </c>
      <c r="B16" s="131" t="s">
        <v>567</v>
      </c>
      <c r="C16" s="140">
        <v>216</v>
      </c>
      <c r="D16" s="142">
        <v>19.3</v>
      </c>
      <c r="E16" s="65">
        <v>1</v>
      </c>
      <c r="F16" s="30">
        <f t="shared" si="0"/>
        <v>0</v>
      </c>
      <c r="G16" s="51">
        <v>0</v>
      </c>
      <c r="H16" s="30">
        <f t="shared" si="1"/>
        <v>0</v>
      </c>
      <c r="I16" s="66">
        <v>1</v>
      </c>
      <c r="J16" s="30">
        <v>0</v>
      </c>
      <c r="K16" s="32">
        <v>0</v>
      </c>
      <c r="L16" s="30">
        <f t="shared" si="2"/>
        <v>0</v>
      </c>
      <c r="M16" s="30">
        <f t="shared" si="3"/>
        <v>0</v>
      </c>
      <c r="N16" s="184">
        <f t="shared" si="4"/>
        <v>0</v>
      </c>
      <c r="O16" s="30">
        <f t="shared" si="5"/>
        <v>0</v>
      </c>
      <c r="P16" s="28">
        <v>216</v>
      </c>
      <c r="Q16" s="28">
        <v>19.3</v>
      </c>
      <c r="R16" s="65">
        <v>1</v>
      </c>
      <c r="S16" s="30">
        <f t="shared" si="6"/>
        <v>0</v>
      </c>
      <c r="T16" s="33">
        <v>0</v>
      </c>
      <c r="U16" s="30">
        <f t="shared" si="7"/>
        <v>0</v>
      </c>
      <c r="V16" s="66">
        <v>1</v>
      </c>
      <c r="W16" s="30">
        <v>0</v>
      </c>
      <c r="X16" s="34"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  <c r="AB16" s="30">
        <f t="shared" si="11"/>
        <v>0</v>
      </c>
      <c r="AC16" s="30">
        <f t="shared" si="12"/>
        <v>0</v>
      </c>
      <c r="AD16" s="186">
        <f t="shared" si="13"/>
        <v>0</v>
      </c>
      <c r="AE16" s="38">
        <f t="shared" si="14"/>
        <v>0</v>
      </c>
      <c r="AF16" s="61">
        <v>329</v>
      </c>
      <c r="AG16" s="28">
        <v>19.399999999999999</v>
      </c>
      <c r="AH16" s="65">
        <v>1</v>
      </c>
      <c r="AI16" s="30">
        <f t="shared" si="15"/>
        <v>0</v>
      </c>
      <c r="AJ16" s="62">
        <v>0</v>
      </c>
      <c r="AK16" s="30">
        <f t="shared" si="16"/>
        <v>0</v>
      </c>
      <c r="AL16" s="28">
        <v>329</v>
      </c>
      <c r="AM16" s="28">
        <v>19.399999999999999</v>
      </c>
      <c r="AN16" s="65">
        <v>1</v>
      </c>
      <c r="AO16" s="30">
        <f t="shared" si="17"/>
        <v>0</v>
      </c>
      <c r="AP16" s="36">
        <v>0</v>
      </c>
      <c r="AQ16" s="30">
        <f t="shared" si="18"/>
        <v>0</v>
      </c>
      <c r="AR16" s="30">
        <f t="shared" si="19"/>
        <v>0</v>
      </c>
      <c r="AS16" s="37">
        <f t="shared" si="20"/>
        <v>0</v>
      </c>
      <c r="AT16" s="63">
        <f t="shared" si="21"/>
        <v>0</v>
      </c>
      <c r="AU16" s="30">
        <f t="shared" si="22"/>
        <v>0</v>
      </c>
      <c r="AV16" s="185">
        <f t="shared" si="23"/>
        <v>0</v>
      </c>
      <c r="AW16" s="30">
        <f t="shared" si="24"/>
        <v>0</v>
      </c>
      <c r="AX16" s="30">
        <f t="shared" si="25"/>
        <v>0</v>
      </c>
      <c r="AY16" s="137">
        <f t="shared" si="26"/>
        <v>0</v>
      </c>
      <c r="AZ16" s="30">
        <f t="shared" si="27"/>
        <v>0</v>
      </c>
      <c r="BA16" s="30">
        <f t="shared" si="28"/>
        <v>0</v>
      </c>
      <c r="BB16" s="184">
        <f t="shared" si="29"/>
        <v>0</v>
      </c>
      <c r="BC16" s="56">
        <f t="shared" si="30"/>
        <v>0</v>
      </c>
      <c r="BD16" s="9">
        <f t="shared" si="31"/>
        <v>0</v>
      </c>
      <c r="BE16" s="9"/>
      <c r="BF16" s="9"/>
    </row>
    <row r="17" spans="1:58">
      <c r="A17" s="134">
        <v>8</v>
      </c>
      <c r="B17" s="131" t="s">
        <v>568</v>
      </c>
      <c r="C17" s="140">
        <v>272</v>
      </c>
      <c r="D17" s="141">
        <v>6.8</v>
      </c>
      <c r="E17" s="65">
        <v>1</v>
      </c>
      <c r="F17" s="30">
        <f t="shared" si="0"/>
        <v>0</v>
      </c>
      <c r="G17" s="51">
        <v>0</v>
      </c>
      <c r="H17" s="30">
        <f t="shared" si="1"/>
        <v>0</v>
      </c>
      <c r="I17" s="66">
        <v>1</v>
      </c>
      <c r="J17" s="30">
        <v>0</v>
      </c>
      <c r="K17" s="32">
        <v>0</v>
      </c>
      <c r="L17" s="30">
        <f t="shared" si="2"/>
        <v>0</v>
      </c>
      <c r="M17" s="30">
        <f t="shared" si="3"/>
        <v>0</v>
      </c>
      <c r="N17" s="184">
        <f t="shared" si="4"/>
        <v>0</v>
      </c>
      <c r="O17" s="30">
        <f t="shared" si="5"/>
        <v>0</v>
      </c>
      <c r="P17" s="28">
        <v>250</v>
      </c>
      <c r="Q17" s="28">
        <v>6.8</v>
      </c>
      <c r="R17" s="64">
        <v>1</v>
      </c>
      <c r="S17" s="30">
        <f t="shared" si="6"/>
        <v>0</v>
      </c>
      <c r="T17" s="33">
        <v>0</v>
      </c>
      <c r="U17" s="30">
        <f t="shared" si="7"/>
        <v>0</v>
      </c>
      <c r="V17" s="66">
        <v>1</v>
      </c>
      <c r="W17" s="30">
        <v>0</v>
      </c>
      <c r="X17" s="34"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  <c r="AB17" s="30">
        <f t="shared" si="11"/>
        <v>0</v>
      </c>
      <c r="AC17" s="30">
        <f t="shared" si="12"/>
        <v>0</v>
      </c>
      <c r="AD17" s="186">
        <f t="shared" si="13"/>
        <v>0</v>
      </c>
      <c r="AE17" s="38">
        <f t="shared" si="14"/>
        <v>0</v>
      </c>
      <c r="AF17" s="61">
        <v>270</v>
      </c>
      <c r="AG17" s="28">
        <v>9.1</v>
      </c>
      <c r="AH17" s="65">
        <v>1</v>
      </c>
      <c r="AI17" s="30">
        <f t="shared" si="15"/>
        <v>0</v>
      </c>
      <c r="AJ17" s="62">
        <v>0</v>
      </c>
      <c r="AK17" s="30">
        <f t="shared" si="16"/>
        <v>0</v>
      </c>
      <c r="AL17" s="28">
        <v>246</v>
      </c>
      <c r="AM17" s="28">
        <v>9.1</v>
      </c>
      <c r="AN17" s="64">
        <v>1</v>
      </c>
      <c r="AO17" s="30">
        <f t="shared" si="17"/>
        <v>0</v>
      </c>
      <c r="AP17" s="36">
        <v>0</v>
      </c>
      <c r="AQ17" s="30">
        <f t="shared" si="18"/>
        <v>0</v>
      </c>
      <c r="AR17" s="30">
        <f t="shared" si="19"/>
        <v>0</v>
      </c>
      <c r="AS17" s="37">
        <f t="shared" si="20"/>
        <v>0</v>
      </c>
      <c r="AT17" s="63">
        <f t="shared" si="21"/>
        <v>0</v>
      </c>
      <c r="AU17" s="30">
        <f t="shared" si="22"/>
        <v>0</v>
      </c>
      <c r="AV17" s="185">
        <f t="shared" si="23"/>
        <v>0</v>
      </c>
      <c r="AW17" s="30">
        <f t="shared" si="24"/>
        <v>0</v>
      </c>
      <c r="AX17" s="30">
        <f t="shared" si="25"/>
        <v>0</v>
      </c>
      <c r="AY17" s="137">
        <f t="shared" si="26"/>
        <v>0</v>
      </c>
      <c r="AZ17" s="30">
        <f t="shared" si="27"/>
        <v>0</v>
      </c>
      <c r="BA17" s="30">
        <f t="shared" si="28"/>
        <v>0</v>
      </c>
      <c r="BB17" s="184">
        <f t="shared" si="29"/>
        <v>0</v>
      </c>
      <c r="BC17" s="56">
        <f t="shared" si="30"/>
        <v>0</v>
      </c>
      <c r="BD17" s="9">
        <f t="shared" si="31"/>
        <v>0</v>
      </c>
      <c r="BE17" s="9"/>
      <c r="BF17" s="9"/>
    </row>
    <row r="18" spans="1:58">
      <c r="A18" s="134">
        <v>9</v>
      </c>
      <c r="B18" s="132" t="s">
        <v>569</v>
      </c>
      <c r="C18" s="140">
        <v>325</v>
      </c>
      <c r="D18" s="141">
        <v>14.4</v>
      </c>
      <c r="E18" s="65">
        <v>1</v>
      </c>
      <c r="F18" s="30">
        <f t="shared" si="0"/>
        <v>0</v>
      </c>
      <c r="G18" s="51">
        <v>0</v>
      </c>
      <c r="H18" s="30">
        <f t="shared" si="1"/>
        <v>0</v>
      </c>
      <c r="I18" s="66">
        <v>1</v>
      </c>
      <c r="J18" s="30">
        <v>0</v>
      </c>
      <c r="K18" s="32">
        <v>0</v>
      </c>
      <c r="L18" s="30">
        <f t="shared" si="2"/>
        <v>0</v>
      </c>
      <c r="M18" s="30">
        <f t="shared" si="3"/>
        <v>0</v>
      </c>
      <c r="N18" s="184">
        <f t="shared" si="4"/>
        <v>0</v>
      </c>
      <c r="O18" s="30">
        <f t="shared" si="5"/>
        <v>0</v>
      </c>
      <c r="P18" s="28">
        <v>325</v>
      </c>
      <c r="Q18" s="28">
        <v>14.4</v>
      </c>
      <c r="R18" s="65">
        <v>1</v>
      </c>
      <c r="S18" s="30">
        <f t="shared" si="6"/>
        <v>0</v>
      </c>
      <c r="T18" s="33">
        <v>0</v>
      </c>
      <c r="U18" s="30">
        <f t="shared" si="7"/>
        <v>0</v>
      </c>
      <c r="V18" s="66">
        <v>1</v>
      </c>
      <c r="W18" s="30">
        <v>0</v>
      </c>
      <c r="X18" s="34"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  <c r="AB18" s="30">
        <f t="shared" si="11"/>
        <v>0</v>
      </c>
      <c r="AC18" s="30">
        <f t="shared" si="12"/>
        <v>0</v>
      </c>
      <c r="AD18" s="186">
        <f t="shared" si="13"/>
        <v>0</v>
      </c>
      <c r="AE18" s="38">
        <f t="shared" si="14"/>
        <v>0</v>
      </c>
      <c r="AF18" s="61">
        <v>312</v>
      </c>
      <c r="AG18" s="28">
        <v>11.9</v>
      </c>
      <c r="AH18" s="65">
        <v>1</v>
      </c>
      <c r="AI18" s="30">
        <f t="shared" si="15"/>
        <v>0</v>
      </c>
      <c r="AJ18" s="62">
        <v>0</v>
      </c>
      <c r="AK18" s="30">
        <f t="shared" si="16"/>
        <v>0</v>
      </c>
      <c r="AL18" s="28">
        <v>312</v>
      </c>
      <c r="AM18" s="28">
        <v>11.9</v>
      </c>
      <c r="AN18" s="65">
        <v>1</v>
      </c>
      <c r="AO18" s="30">
        <f t="shared" si="17"/>
        <v>0</v>
      </c>
      <c r="AP18" s="36">
        <v>0</v>
      </c>
      <c r="AQ18" s="30">
        <f t="shared" si="18"/>
        <v>0</v>
      </c>
      <c r="AR18" s="30">
        <f t="shared" si="19"/>
        <v>0</v>
      </c>
      <c r="AS18" s="37">
        <f t="shared" si="20"/>
        <v>0</v>
      </c>
      <c r="AT18" s="63">
        <f t="shared" si="21"/>
        <v>0</v>
      </c>
      <c r="AU18" s="30">
        <f t="shared" si="22"/>
        <v>0</v>
      </c>
      <c r="AV18" s="185">
        <f t="shared" si="23"/>
        <v>0</v>
      </c>
      <c r="AW18" s="30">
        <f t="shared" si="24"/>
        <v>0</v>
      </c>
      <c r="AX18" s="30">
        <f t="shared" si="25"/>
        <v>0</v>
      </c>
      <c r="AY18" s="137">
        <f t="shared" si="26"/>
        <v>0</v>
      </c>
      <c r="AZ18" s="30">
        <f t="shared" si="27"/>
        <v>0</v>
      </c>
      <c r="BA18" s="30">
        <f t="shared" si="28"/>
        <v>0</v>
      </c>
      <c r="BB18" s="184">
        <f t="shared" si="29"/>
        <v>0</v>
      </c>
      <c r="BC18" s="56">
        <f t="shared" si="30"/>
        <v>0</v>
      </c>
      <c r="BD18" s="9">
        <f t="shared" si="31"/>
        <v>0</v>
      </c>
      <c r="BE18" s="9"/>
      <c r="BF18" s="9"/>
    </row>
    <row r="19" spans="1:58">
      <c r="A19" s="134">
        <v>10</v>
      </c>
      <c r="B19" s="131" t="s">
        <v>570</v>
      </c>
      <c r="C19" s="140">
        <v>325</v>
      </c>
      <c r="D19" s="142">
        <v>12.7</v>
      </c>
      <c r="E19" s="29">
        <v>1</v>
      </c>
      <c r="F19" s="30">
        <f t="shared" si="0"/>
        <v>0</v>
      </c>
      <c r="G19" s="51">
        <v>0</v>
      </c>
      <c r="H19" s="30">
        <f t="shared" si="1"/>
        <v>0</v>
      </c>
      <c r="I19" s="66">
        <v>1</v>
      </c>
      <c r="J19" s="30">
        <v>0</v>
      </c>
      <c r="K19" s="32">
        <v>0</v>
      </c>
      <c r="L19" s="30">
        <f t="shared" si="2"/>
        <v>0</v>
      </c>
      <c r="M19" s="30">
        <f t="shared" si="3"/>
        <v>0</v>
      </c>
      <c r="N19" s="184">
        <f t="shared" si="4"/>
        <v>0</v>
      </c>
      <c r="O19" s="30">
        <f t="shared" si="5"/>
        <v>0</v>
      </c>
      <c r="P19" s="28">
        <v>330</v>
      </c>
      <c r="Q19" s="28">
        <v>12.7</v>
      </c>
      <c r="R19" s="65">
        <v>1</v>
      </c>
      <c r="S19" s="30">
        <f t="shared" si="6"/>
        <v>0</v>
      </c>
      <c r="T19" s="33">
        <v>0</v>
      </c>
      <c r="U19" s="30">
        <f t="shared" si="7"/>
        <v>0</v>
      </c>
      <c r="V19" s="66">
        <v>1</v>
      </c>
      <c r="W19" s="30">
        <v>0</v>
      </c>
      <c r="X19" s="34">
        <v>0</v>
      </c>
      <c r="Y19" s="30">
        <f t="shared" si="8"/>
        <v>0</v>
      </c>
      <c r="Z19" s="30">
        <f t="shared" si="9"/>
        <v>0</v>
      </c>
      <c r="AA19" s="30">
        <f t="shared" si="10"/>
        <v>0</v>
      </c>
      <c r="AB19" s="30">
        <f t="shared" si="11"/>
        <v>0</v>
      </c>
      <c r="AC19" s="30">
        <f t="shared" si="12"/>
        <v>0</v>
      </c>
      <c r="AD19" s="186">
        <f t="shared" si="13"/>
        <v>0</v>
      </c>
      <c r="AE19" s="38">
        <f t="shared" si="14"/>
        <v>0</v>
      </c>
      <c r="AF19" s="61">
        <v>323</v>
      </c>
      <c r="AG19" s="28">
        <v>12.6</v>
      </c>
      <c r="AH19" s="29">
        <v>1</v>
      </c>
      <c r="AI19" s="30">
        <f t="shared" si="15"/>
        <v>0</v>
      </c>
      <c r="AJ19" s="62">
        <v>0</v>
      </c>
      <c r="AK19" s="30">
        <f t="shared" si="16"/>
        <v>0</v>
      </c>
      <c r="AL19" s="28">
        <v>325</v>
      </c>
      <c r="AM19" s="28">
        <v>12.6</v>
      </c>
      <c r="AN19" s="64">
        <v>1</v>
      </c>
      <c r="AO19" s="30">
        <f t="shared" si="17"/>
        <v>0</v>
      </c>
      <c r="AP19" s="36">
        <v>0</v>
      </c>
      <c r="AQ19" s="30">
        <f t="shared" si="18"/>
        <v>0</v>
      </c>
      <c r="AR19" s="30">
        <f t="shared" si="19"/>
        <v>0</v>
      </c>
      <c r="AS19" s="37">
        <f t="shared" si="20"/>
        <v>0</v>
      </c>
      <c r="AT19" s="63">
        <f t="shared" si="21"/>
        <v>0</v>
      </c>
      <c r="AU19" s="30">
        <f t="shared" si="22"/>
        <v>0</v>
      </c>
      <c r="AV19" s="185">
        <f t="shared" si="23"/>
        <v>0</v>
      </c>
      <c r="AW19" s="30">
        <f t="shared" si="24"/>
        <v>0</v>
      </c>
      <c r="AX19" s="30">
        <f t="shared" si="25"/>
        <v>0</v>
      </c>
      <c r="AY19" s="137">
        <f t="shared" si="26"/>
        <v>0</v>
      </c>
      <c r="AZ19" s="30">
        <f t="shared" si="27"/>
        <v>0</v>
      </c>
      <c r="BA19" s="30">
        <f t="shared" si="28"/>
        <v>0</v>
      </c>
      <c r="BB19" s="184">
        <f t="shared" si="29"/>
        <v>0</v>
      </c>
      <c r="BC19" s="56">
        <f t="shared" si="30"/>
        <v>0</v>
      </c>
      <c r="BD19" s="9">
        <f t="shared" si="31"/>
        <v>0</v>
      </c>
      <c r="BE19" s="9"/>
      <c r="BF19" s="9"/>
    </row>
    <row r="20" spans="1:58">
      <c r="A20" s="134">
        <v>11</v>
      </c>
      <c r="B20" s="132" t="s">
        <v>571</v>
      </c>
      <c r="C20" s="140">
        <v>0</v>
      </c>
      <c r="D20" s="142">
        <v>0</v>
      </c>
      <c r="E20" s="65">
        <v>1</v>
      </c>
      <c r="F20" s="30" t="str">
        <f t="shared" si="0"/>
        <v/>
      </c>
      <c r="G20" s="51">
        <v>0</v>
      </c>
      <c r="H20" s="30">
        <f t="shared" si="1"/>
        <v>0</v>
      </c>
      <c r="I20" s="66">
        <v>1</v>
      </c>
      <c r="J20" s="30">
        <v>0</v>
      </c>
      <c r="K20" s="32">
        <v>0</v>
      </c>
      <c r="L20" s="30">
        <f t="shared" si="2"/>
        <v>0</v>
      </c>
      <c r="M20" s="30" t="str">
        <f t="shared" si="3"/>
        <v/>
      </c>
      <c r="N20" s="184">
        <f t="shared" si="4"/>
        <v>0</v>
      </c>
      <c r="O20" s="30">
        <f t="shared" si="5"/>
        <v>0</v>
      </c>
      <c r="P20" s="28">
        <v>0</v>
      </c>
      <c r="Q20" s="28">
        <v>0</v>
      </c>
      <c r="R20" s="65">
        <v>1</v>
      </c>
      <c r="S20" s="30" t="str">
        <f t="shared" si="6"/>
        <v/>
      </c>
      <c r="T20" s="33">
        <v>0</v>
      </c>
      <c r="U20" s="30">
        <f t="shared" si="7"/>
        <v>0</v>
      </c>
      <c r="V20" s="66">
        <v>1</v>
      </c>
      <c r="W20" s="30">
        <v>0</v>
      </c>
      <c r="X20" s="34">
        <v>0</v>
      </c>
      <c r="Y20" s="30">
        <f t="shared" si="8"/>
        <v>0</v>
      </c>
      <c r="Z20" s="30" t="str">
        <f t="shared" si="9"/>
        <v/>
      </c>
      <c r="AA20" s="30">
        <f t="shared" si="10"/>
        <v>0</v>
      </c>
      <c r="AB20" s="30">
        <f t="shared" si="11"/>
        <v>0</v>
      </c>
      <c r="AC20" s="30" t="str">
        <f t="shared" si="12"/>
        <v/>
      </c>
      <c r="AD20" s="186">
        <f t="shared" si="13"/>
        <v>0</v>
      </c>
      <c r="AE20" s="38">
        <f t="shared" si="14"/>
        <v>0</v>
      </c>
      <c r="AF20" s="61">
        <v>320</v>
      </c>
      <c r="AG20" s="28">
        <v>11.8</v>
      </c>
      <c r="AH20" s="65">
        <v>1</v>
      </c>
      <c r="AI20" s="30">
        <f t="shared" si="15"/>
        <v>0</v>
      </c>
      <c r="AJ20" s="62">
        <v>0</v>
      </c>
      <c r="AK20" s="30">
        <f t="shared" si="16"/>
        <v>0</v>
      </c>
      <c r="AL20" s="28">
        <v>0</v>
      </c>
      <c r="AM20" s="28">
        <v>0</v>
      </c>
      <c r="AN20" s="65">
        <v>1</v>
      </c>
      <c r="AO20" s="30" t="str">
        <f t="shared" si="17"/>
        <v/>
      </c>
      <c r="AP20" s="36">
        <v>0</v>
      </c>
      <c r="AQ20" s="30">
        <f t="shared" si="18"/>
        <v>0</v>
      </c>
      <c r="AR20" s="30" t="str">
        <f t="shared" si="19"/>
        <v/>
      </c>
      <c r="AS20" s="37">
        <f t="shared" si="20"/>
        <v>0</v>
      </c>
      <c r="AT20" s="63">
        <f t="shared" si="21"/>
        <v>0</v>
      </c>
      <c r="AU20" s="30" t="str">
        <f t="shared" si="22"/>
        <v/>
      </c>
      <c r="AV20" s="185">
        <f t="shared" si="23"/>
        <v>0</v>
      </c>
      <c r="AW20" s="30">
        <f t="shared" si="24"/>
        <v>0</v>
      </c>
      <c r="AX20" s="30" t="str">
        <f t="shared" si="25"/>
        <v/>
      </c>
      <c r="AY20" s="137">
        <f t="shared" si="26"/>
        <v>0</v>
      </c>
      <c r="AZ20" s="30">
        <f t="shared" si="27"/>
        <v>0</v>
      </c>
      <c r="BA20" s="30" t="str">
        <f t="shared" si="28"/>
        <v/>
      </c>
      <c r="BB20" s="184">
        <f t="shared" si="29"/>
        <v>0</v>
      </c>
      <c r="BC20" s="56">
        <f t="shared" si="30"/>
        <v>0</v>
      </c>
      <c r="BD20" s="9" t="e">
        <f t="shared" si="31"/>
        <v>#VALUE!</v>
      </c>
      <c r="BE20" s="9"/>
      <c r="BF20" s="9"/>
    </row>
    <row r="21" spans="1:58" s="144" customFormat="1">
      <c r="A21" s="134">
        <v>12</v>
      </c>
      <c r="B21" s="132" t="s">
        <v>572</v>
      </c>
      <c r="C21" s="140">
        <v>324</v>
      </c>
      <c r="D21" s="142">
        <v>12.2</v>
      </c>
      <c r="E21" s="65">
        <v>1</v>
      </c>
      <c r="F21" s="30">
        <f t="shared" si="0"/>
        <v>0</v>
      </c>
      <c r="G21" s="51">
        <v>0</v>
      </c>
      <c r="H21" s="30">
        <f t="shared" si="1"/>
        <v>0</v>
      </c>
      <c r="I21" s="66">
        <v>1</v>
      </c>
      <c r="J21" s="30">
        <v>0</v>
      </c>
      <c r="K21" s="32">
        <v>0</v>
      </c>
      <c r="L21" s="30">
        <f t="shared" si="2"/>
        <v>0</v>
      </c>
      <c r="M21" s="30">
        <f t="shared" si="3"/>
        <v>0</v>
      </c>
      <c r="N21" s="184">
        <f t="shared" si="4"/>
        <v>0</v>
      </c>
      <c r="O21" s="30">
        <f t="shared" si="5"/>
        <v>0</v>
      </c>
      <c r="P21" s="28">
        <v>0</v>
      </c>
      <c r="Q21" s="28">
        <v>0</v>
      </c>
      <c r="R21" s="65">
        <v>1</v>
      </c>
      <c r="S21" s="30" t="str">
        <f t="shared" si="6"/>
        <v/>
      </c>
      <c r="T21" s="33">
        <v>0</v>
      </c>
      <c r="U21" s="30">
        <f t="shared" si="7"/>
        <v>0</v>
      </c>
      <c r="V21" s="66">
        <v>1</v>
      </c>
      <c r="W21" s="30">
        <v>0</v>
      </c>
      <c r="X21" s="34">
        <v>0</v>
      </c>
      <c r="Y21" s="30">
        <f t="shared" si="8"/>
        <v>0</v>
      </c>
      <c r="Z21" s="30" t="str">
        <f t="shared" si="9"/>
        <v/>
      </c>
      <c r="AA21" s="30">
        <f t="shared" si="10"/>
        <v>0</v>
      </c>
      <c r="AB21" s="30">
        <f t="shared" si="11"/>
        <v>0</v>
      </c>
      <c r="AC21" s="30" t="str">
        <f t="shared" si="12"/>
        <v/>
      </c>
      <c r="AD21" s="186">
        <f t="shared" si="13"/>
        <v>0</v>
      </c>
      <c r="AE21" s="38">
        <f t="shared" si="14"/>
        <v>0</v>
      </c>
      <c r="AF21" s="61">
        <v>320</v>
      </c>
      <c r="AG21" s="28">
        <v>12.2</v>
      </c>
      <c r="AH21" s="65">
        <v>1</v>
      </c>
      <c r="AI21" s="30">
        <f t="shared" si="15"/>
        <v>0</v>
      </c>
      <c r="AJ21" s="62">
        <v>0</v>
      </c>
      <c r="AK21" s="30">
        <f t="shared" si="16"/>
        <v>0</v>
      </c>
      <c r="AL21" s="28">
        <v>0</v>
      </c>
      <c r="AM21" s="28">
        <v>0</v>
      </c>
      <c r="AN21" s="65">
        <v>1</v>
      </c>
      <c r="AO21" s="30" t="str">
        <f t="shared" si="17"/>
        <v/>
      </c>
      <c r="AP21" s="36">
        <v>0</v>
      </c>
      <c r="AQ21" s="30">
        <f t="shared" si="18"/>
        <v>0</v>
      </c>
      <c r="AR21" s="30" t="str">
        <f t="shared" si="19"/>
        <v/>
      </c>
      <c r="AS21" s="37">
        <f t="shared" si="20"/>
        <v>0</v>
      </c>
      <c r="AT21" s="63">
        <f t="shared" si="21"/>
        <v>0</v>
      </c>
      <c r="AU21" s="30">
        <f t="shared" si="22"/>
        <v>0</v>
      </c>
      <c r="AV21" s="185">
        <f t="shared" si="23"/>
        <v>0</v>
      </c>
      <c r="AW21" s="30">
        <f t="shared" si="24"/>
        <v>0</v>
      </c>
      <c r="AX21" s="30" t="str">
        <f t="shared" si="25"/>
        <v/>
      </c>
      <c r="AY21" s="137">
        <f t="shared" si="26"/>
        <v>0</v>
      </c>
      <c r="AZ21" s="30">
        <f t="shared" si="27"/>
        <v>0</v>
      </c>
      <c r="BA21" s="30" t="str">
        <f t="shared" si="28"/>
        <v/>
      </c>
      <c r="BB21" s="184">
        <f t="shared" si="29"/>
        <v>0</v>
      </c>
      <c r="BC21" s="56">
        <f t="shared" si="30"/>
        <v>0</v>
      </c>
      <c r="BD21" s="143" t="e">
        <f t="shared" si="31"/>
        <v>#VALUE!</v>
      </c>
      <c r="BE21" s="143"/>
      <c r="BF21" s="143"/>
    </row>
    <row r="22" spans="1:58">
      <c r="A22" s="134">
        <v>13</v>
      </c>
      <c r="B22" s="132" t="s">
        <v>573</v>
      </c>
      <c r="C22" s="140">
        <v>218</v>
      </c>
      <c r="D22" s="142">
        <v>10.8</v>
      </c>
      <c r="E22" s="65">
        <v>1</v>
      </c>
      <c r="F22" s="30">
        <f t="shared" si="0"/>
        <v>0</v>
      </c>
      <c r="G22" s="51">
        <v>0</v>
      </c>
      <c r="H22" s="30">
        <f t="shared" si="1"/>
        <v>0</v>
      </c>
      <c r="I22" s="66">
        <v>1</v>
      </c>
      <c r="J22" s="30">
        <v>0</v>
      </c>
      <c r="K22" s="32">
        <v>0</v>
      </c>
      <c r="L22" s="30">
        <f t="shared" si="2"/>
        <v>0</v>
      </c>
      <c r="M22" s="30">
        <f t="shared" si="3"/>
        <v>0</v>
      </c>
      <c r="N22" s="184">
        <f t="shared" si="4"/>
        <v>0</v>
      </c>
      <c r="O22" s="30">
        <f t="shared" si="5"/>
        <v>0</v>
      </c>
      <c r="P22" s="28">
        <v>0</v>
      </c>
      <c r="Q22" s="28">
        <v>0</v>
      </c>
      <c r="R22" s="65">
        <v>1</v>
      </c>
      <c r="S22" s="30" t="str">
        <f t="shared" si="6"/>
        <v/>
      </c>
      <c r="T22" s="33">
        <v>0</v>
      </c>
      <c r="U22" s="30">
        <f t="shared" si="7"/>
        <v>0</v>
      </c>
      <c r="V22" s="66">
        <v>1</v>
      </c>
      <c r="W22" s="30">
        <v>0</v>
      </c>
      <c r="X22" s="34">
        <v>0</v>
      </c>
      <c r="Y22" s="30">
        <f t="shared" si="8"/>
        <v>0</v>
      </c>
      <c r="Z22" s="30" t="str">
        <f t="shared" si="9"/>
        <v/>
      </c>
      <c r="AA22" s="30">
        <f t="shared" si="10"/>
        <v>0</v>
      </c>
      <c r="AB22" s="30">
        <f t="shared" si="11"/>
        <v>0</v>
      </c>
      <c r="AC22" s="30" t="str">
        <f t="shared" si="12"/>
        <v/>
      </c>
      <c r="AD22" s="186">
        <f t="shared" si="13"/>
        <v>0</v>
      </c>
      <c r="AE22" s="38">
        <f t="shared" si="14"/>
        <v>0</v>
      </c>
      <c r="AF22" s="61">
        <v>320</v>
      </c>
      <c r="AG22" s="28">
        <v>10.8</v>
      </c>
      <c r="AH22" s="65">
        <v>1</v>
      </c>
      <c r="AI22" s="30">
        <f t="shared" si="15"/>
        <v>0</v>
      </c>
      <c r="AJ22" s="62">
        <v>0</v>
      </c>
      <c r="AK22" s="30">
        <f t="shared" si="16"/>
        <v>0</v>
      </c>
      <c r="AL22" s="28">
        <v>0</v>
      </c>
      <c r="AM22" s="28">
        <v>0</v>
      </c>
      <c r="AN22" s="65">
        <v>1</v>
      </c>
      <c r="AO22" s="30" t="str">
        <f t="shared" si="17"/>
        <v/>
      </c>
      <c r="AP22" s="36">
        <v>0</v>
      </c>
      <c r="AQ22" s="30">
        <f t="shared" si="18"/>
        <v>0</v>
      </c>
      <c r="AR22" s="30" t="str">
        <f t="shared" si="19"/>
        <v/>
      </c>
      <c r="AS22" s="37">
        <f t="shared" si="20"/>
        <v>0</v>
      </c>
      <c r="AT22" s="63">
        <f t="shared" si="21"/>
        <v>0</v>
      </c>
      <c r="AU22" s="30">
        <f t="shared" si="22"/>
        <v>0</v>
      </c>
      <c r="AV22" s="185">
        <f t="shared" si="23"/>
        <v>0</v>
      </c>
      <c r="AW22" s="30">
        <f t="shared" si="24"/>
        <v>0</v>
      </c>
      <c r="AX22" s="30" t="str">
        <f t="shared" si="25"/>
        <v/>
      </c>
      <c r="AY22" s="137">
        <f t="shared" si="26"/>
        <v>0</v>
      </c>
      <c r="AZ22" s="30">
        <f t="shared" si="27"/>
        <v>0</v>
      </c>
      <c r="BA22" s="30" t="str">
        <f t="shared" si="28"/>
        <v/>
      </c>
      <c r="BB22" s="184">
        <f t="shared" si="29"/>
        <v>0</v>
      </c>
      <c r="BC22" s="56">
        <f t="shared" si="30"/>
        <v>0</v>
      </c>
      <c r="BD22" s="9" t="e">
        <f t="shared" si="31"/>
        <v>#VALUE!</v>
      </c>
      <c r="BE22" s="9"/>
    </row>
    <row r="23" spans="1:58">
      <c r="A23" s="134">
        <v>14</v>
      </c>
      <c r="B23" s="132" t="s">
        <v>574</v>
      </c>
      <c r="C23" s="140">
        <v>0</v>
      </c>
      <c r="D23" s="142">
        <v>0</v>
      </c>
      <c r="E23" s="65">
        <v>1</v>
      </c>
      <c r="F23" s="30" t="str">
        <f t="shared" si="0"/>
        <v/>
      </c>
      <c r="G23" s="51">
        <v>0</v>
      </c>
      <c r="H23" s="30">
        <f t="shared" si="1"/>
        <v>0</v>
      </c>
      <c r="I23" s="66">
        <v>1</v>
      </c>
      <c r="J23" s="30">
        <v>0</v>
      </c>
      <c r="K23" s="32">
        <v>0</v>
      </c>
      <c r="L23" s="30">
        <f t="shared" si="2"/>
        <v>0</v>
      </c>
      <c r="M23" s="30" t="str">
        <f t="shared" si="3"/>
        <v/>
      </c>
      <c r="N23" s="184">
        <f t="shared" si="4"/>
        <v>0</v>
      </c>
      <c r="O23" s="30">
        <f t="shared" si="5"/>
        <v>0</v>
      </c>
      <c r="P23" s="28">
        <v>218</v>
      </c>
      <c r="Q23" s="28">
        <v>10.8</v>
      </c>
      <c r="R23" s="65">
        <v>1</v>
      </c>
      <c r="S23" s="30">
        <f t="shared" si="6"/>
        <v>0</v>
      </c>
      <c r="T23" s="33">
        <v>0</v>
      </c>
      <c r="U23" s="30">
        <f t="shared" si="7"/>
        <v>0</v>
      </c>
      <c r="V23" s="66">
        <v>1</v>
      </c>
      <c r="W23" s="30">
        <v>0</v>
      </c>
      <c r="X23" s="34">
        <v>0</v>
      </c>
      <c r="Y23" s="30">
        <f t="shared" si="8"/>
        <v>0</v>
      </c>
      <c r="Z23" s="30">
        <f t="shared" si="9"/>
        <v>0</v>
      </c>
      <c r="AA23" s="30">
        <f t="shared" si="10"/>
        <v>0</v>
      </c>
      <c r="AB23" s="30">
        <f t="shared" si="11"/>
        <v>0</v>
      </c>
      <c r="AC23" s="30" t="str">
        <f t="shared" si="12"/>
        <v/>
      </c>
      <c r="AD23" s="186">
        <f t="shared" si="13"/>
        <v>0</v>
      </c>
      <c r="AE23" s="38">
        <f t="shared" si="14"/>
        <v>0</v>
      </c>
      <c r="AF23" s="61">
        <v>0</v>
      </c>
      <c r="AG23" s="28">
        <v>0</v>
      </c>
      <c r="AH23" s="65">
        <v>1</v>
      </c>
      <c r="AI23" s="30" t="str">
        <f t="shared" si="15"/>
        <v/>
      </c>
      <c r="AJ23" s="62">
        <v>0</v>
      </c>
      <c r="AK23" s="30">
        <f t="shared" si="16"/>
        <v>0</v>
      </c>
      <c r="AL23" s="28">
        <v>301</v>
      </c>
      <c r="AM23" s="28">
        <v>10.8</v>
      </c>
      <c r="AN23" s="65">
        <v>1</v>
      </c>
      <c r="AO23" s="30">
        <f t="shared" si="17"/>
        <v>0</v>
      </c>
      <c r="AP23" s="36">
        <v>0</v>
      </c>
      <c r="AQ23" s="30">
        <f t="shared" si="18"/>
        <v>0</v>
      </c>
      <c r="AR23" s="30" t="str">
        <f t="shared" si="19"/>
        <v/>
      </c>
      <c r="AS23" s="37">
        <f t="shared" si="20"/>
        <v>0</v>
      </c>
      <c r="AT23" s="63">
        <f t="shared" si="21"/>
        <v>0</v>
      </c>
      <c r="AU23" s="30" t="str">
        <f t="shared" si="22"/>
        <v/>
      </c>
      <c r="AV23" s="185">
        <f t="shared" si="23"/>
        <v>0</v>
      </c>
      <c r="AW23" s="30">
        <f t="shared" si="24"/>
        <v>0</v>
      </c>
      <c r="AX23" s="30">
        <f t="shared" si="25"/>
        <v>0</v>
      </c>
      <c r="AY23" s="137">
        <f t="shared" si="26"/>
        <v>0</v>
      </c>
      <c r="AZ23" s="30">
        <f t="shared" si="27"/>
        <v>0</v>
      </c>
      <c r="BA23" s="30" t="str">
        <f t="shared" si="28"/>
        <v/>
      </c>
      <c r="BB23" s="184">
        <f t="shared" si="29"/>
        <v>0</v>
      </c>
      <c r="BC23" s="56">
        <f t="shared" si="30"/>
        <v>0</v>
      </c>
      <c r="BD23" t="e">
        <f t="shared" si="31"/>
        <v>#VALUE!</v>
      </c>
    </row>
    <row r="24" spans="1:58">
      <c r="A24" s="134">
        <v>15</v>
      </c>
      <c r="B24" s="132" t="s">
        <v>575</v>
      </c>
      <c r="C24" s="140">
        <v>321</v>
      </c>
      <c r="D24" s="142">
        <v>11.3</v>
      </c>
      <c r="E24" s="65">
        <v>1</v>
      </c>
      <c r="F24" s="30">
        <f t="shared" si="0"/>
        <v>0</v>
      </c>
      <c r="G24" s="51">
        <v>0</v>
      </c>
      <c r="H24" s="30">
        <f t="shared" si="1"/>
        <v>0</v>
      </c>
      <c r="I24" s="66">
        <v>1</v>
      </c>
      <c r="J24" s="30">
        <v>0</v>
      </c>
      <c r="K24" s="32">
        <v>0</v>
      </c>
      <c r="L24" s="30">
        <f t="shared" si="2"/>
        <v>0</v>
      </c>
      <c r="M24" s="30">
        <f t="shared" si="3"/>
        <v>0</v>
      </c>
      <c r="N24" s="184">
        <f t="shared" si="4"/>
        <v>0</v>
      </c>
      <c r="O24" s="30">
        <f t="shared" si="5"/>
        <v>0</v>
      </c>
      <c r="P24" s="28">
        <v>322</v>
      </c>
      <c r="Q24" s="28">
        <v>11.3</v>
      </c>
      <c r="R24" s="65">
        <v>1</v>
      </c>
      <c r="S24" s="30">
        <f t="shared" si="6"/>
        <v>0</v>
      </c>
      <c r="T24" s="33">
        <v>0</v>
      </c>
      <c r="U24" s="30">
        <f t="shared" si="7"/>
        <v>0</v>
      </c>
      <c r="V24" s="66">
        <v>1</v>
      </c>
      <c r="W24" s="30">
        <v>0</v>
      </c>
      <c r="X24" s="34">
        <v>0</v>
      </c>
      <c r="Y24" s="30">
        <f t="shared" si="8"/>
        <v>0</v>
      </c>
      <c r="Z24" s="30">
        <f t="shared" si="9"/>
        <v>0</v>
      </c>
      <c r="AA24" s="30">
        <f t="shared" si="10"/>
        <v>0</v>
      </c>
      <c r="AB24" s="30">
        <f t="shared" si="11"/>
        <v>0</v>
      </c>
      <c r="AC24" s="30">
        <f t="shared" si="12"/>
        <v>0</v>
      </c>
      <c r="AD24" s="186">
        <f t="shared" si="13"/>
        <v>0</v>
      </c>
      <c r="AE24" s="38">
        <f t="shared" si="14"/>
        <v>0</v>
      </c>
      <c r="AF24" s="61">
        <v>310</v>
      </c>
      <c r="AG24" s="28">
        <v>11.2</v>
      </c>
      <c r="AH24" s="65">
        <v>1</v>
      </c>
      <c r="AI24" s="30">
        <f t="shared" si="15"/>
        <v>0</v>
      </c>
      <c r="AJ24" s="62">
        <v>0</v>
      </c>
      <c r="AK24" s="30">
        <f t="shared" si="16"/>
        <v>0</v>
      </c>
      <c r="AL24" s="28">
        <v>313</v>
      </c>
      <c r="AM24" s="28">
        <v>11.2</v>
      </c>
      <c r="AN24" s="65">
        <v>1</v>
      </c>
      <c r="AO24" s="30">
        <f t="shared" si="17"/>
        <v>0</v>
      </c>
      <c r="AP24" s="36">
        <v>0</v>
      </c>
      <c r="AQ24" s="30">
        <f t="shared" si="18"/>
        <v>0</v>
      </c>
      <c r="AR24" s="30">
        <f t="shared" si="19"/>
        <v>0</v>
      </c>
      <c r="AS24" s="37">
        <f t="shared" si="20"/>
        <v>0</v>
      </c>
      <c r="AT24" s="63">
        <f t="shared" si="21"/>
        <v>0</v>
      </c>
      <c r="AU24" s="30">
        <f t="shared" si="22"/>
        <v>0</v>
      </c>
      <c r="AV24" s="185">
        <f t="shared" si="23"/>
        <v>0</v>
      </c>
      <c r="AW24" s="30">
        <f t="shared" si="24"/>
        <v>0</v>
      </c>
      <c r="AX24" s="30">
        <f t="shared" si="25"/>
        <v>0</v>
      </c>
      <c r="AY24" s="137">
        <f t="shared" si="26"/>
        <v>0</v>
      </c>
      <c r="AZ24" s="30">
        <f t="shared" si="27"/>
        <v>0</v>
      </c>
      <c r="BA24" s="30">
        <f t="shared" si="28"/>
        <v>0</v>
      </c>
      <c r="BB24" s="184">
        <f t="shared" si="29"/>
        <v>0</v>
      </c>
      <c r="BC24" s="56">
        <f t="shared" si="30"/>
        <v>0</v>
      </c>
      <c r="BD24">
        <f t="shared" si="31"/>
        <v>0</v>
      </c>
    </row>
    <row r="25" spans="1:58">
      <c r="A25" s="134">
        <v>16</v>
      </c>
      <c r="B25" s="132" t="s">
        <v>576</v>
      </c>
      <c r="C25" s="140">
        <v>0</v>
      </c>
      <c r="D25" s="142">
        <v>0</v>
      </c>
      <c r="E25" s="65">
        <v>1</v>
      </c>
      <c r="F25" s="30" t="str">
        <f t="shared" si="0"/>
        <v/>
      </c>
      <c r="G25" s="51">
        <v>0</v>
      </c>
      <c r="H25" s="30">
        <f t="shared" si="1"/>
        <v>0</v>
      </c>
      <c r="I25" s="66">
        <v>1</v>
      </c>
      <c r="J25" s="30">
        <v>0</v>
      </c>
      <c r="K25" s="32">
        <v>0</v>
      </c>
      <c r="L25" s="30">
        <f t="shared" si="2"/>
        <v>0</v>
      </c>
      <c r="M25" s="30" t="str">
        <f t="shared" si="3"/>
        <v/>
      </c>
      <c r="N25" s="184">
        <f t="shared" si="4"/>
        <v>0</v>
      </c>
      <c r="O25" s="30">
        <f t="shared" si="5"/>
        <v>0</v>
      </c>
      <c r="P25" s="28">
        <v>323</v>
      </c>
      <c r="Q25" s="28">
        <v>11</v>
      </c>
      <c r="R25" s="65">
        <v>1</v>
      </c>
      <c r="S25" s="30">
        <f t="shared" si="6"/>
        <v>0</v>
      </c>
      <c r="T25" s="33">
        <v>0</v>
      </c>
      <c r="U25" s="30">
        <f t="shared" si="7"/>
        <v>0</v>
      </c>
      <c r="V25" s="66">
        <v>1</v>
      </c>
      <c r="W25" s="30">
        <v>0</v>
      </c>
      <c r="X25" s="34">
        <v>0</v>
      </c>
      <c r="Y25" s="30">
        <f t="shared" si="8"/>
        <v>0</v>
      </c>
      <c r="Z25" s="30">
        <f t="shared" si="9"/>
        <v>0</v>
      </c>
      <c r="AA25" s="30">
        <f t="shared" si="10"/>
        <v>0</v>
      </c>
      <c r="AB25" s="30">
        <f t="shared" si="11"/>
        <v>0</v>
      </c>
      <c r="AC25" s="30" t="str">
        <f t="shared" si="12"/>
        <v/>
      </c>
      <c r="AD25" s="186">
        <f t="shared" si="13"/>
        <v>0</v>
      </c>
      <c r="AE25" s="38">
        <f t="shared" si="14"/>
        <v>0</v>
      </c>
      <c r="AF25" s="61">
        <v>0</v>
      </c>
      <c r="AG25" s="28">
        <v>0</v>
      </c>
      <c r="AH25" s="65">
        <v>1</v>
      </c>
      <c r="AI25" s="30" t="str">
        <f t="shared" si="15"/>
        <v/>
      </c>
      <c r="AJ25" s="62">
        <v>0</v>
      </c>
      <c r="AK25" s="30">
        <f t="shared" si="16"/>
        <v>0</v>
      </c>
      <c r="AL25" s="28">
        <v>317</v>
      </c>
      <c r="AM25" s="28">
        <v>10.199999999999999</v>
      </c>
      <c r="AN25" s="65">
        <v>1</v>
      </c>
      <c r="AO25" s="30">
        <f t="shared" si="17"/>
        <v>24</v>
      </c>
      <c r="AP25" s="36">
        <v>735</v>
      </c>
      <c r="AQ25" s="30">
        <f t="shared" si="18"/>
        <v>7497</v>
      </c>
      <c r="AR25" s="30" t="str">
        <f t="shared" si="19"/>
        <v/>
      </c>
      <c r="AS25" s="37">
        <f t="shared" si="20"/>
        <v>735</v>
      </c>
      <c r="AT25" s="63">
        <f t="shared" si="21"/>
        <v>7497</v>
      </c>
      <c r="AU25" s="30" t="str">
        <f t="shared" si="22"/>
        <v/>
      </c>
      <c r="AV25" s="185">
        <f t="shared" si="23"/>
        <v>0</v>
      </c>
      <c r="AW25" s="30">
        <f t="shared" si="24"/>
        <v>0</v>
      </c>
      <c r="AX25" s="30">
        <f t="shared" si="25"/>
        <v>24</v>
      </c>
      <c r="AY25" s="137">
        <f t="shared" si="26"/>
        <v>735</v>
      </c>
      <c r="AZ25" s="30">
        <f t="shared" si="27"/>
        <v>7497</v>
      </c>
      <c r="BA25" s="30" t="str">
        <f t="shared" si="28"/>
        <v/>
      </c>
      <c r="BB25" s="184">
        <f t="shared" si="29"/>
        <v>735</v>
      </c>
      <c r="BC25" s="56">
        <f t="shared" si="30"/>
        <v>7497</v>
      </c>
      <c r="BD25" t="e">
        <f t="shared" si="31"/>
        <v>#VALUE!</v>
      </c>
    </row>
    <row r="26" spans="1:58">
      <c r="A26" s="134">
        <v>17</v>
      </c>
      <c r="B26" s="132" t="s">
        <v>577</v>
      </c>
      <c r="C26" s="140">
        <v>0</v>
      </c>
      <c r="D26" s="142">
        <v>0</v>
      </c>
      <c r="E26" s="65">
        <v>1</v>
      </c>
      <c r="F26" s="30" t="str">
        <f t="shared" si="0"/>
        <v/>
      </c>
      <c r="G26" s="51">
        <v>0</v>
      </c>
      <c r="H26" s="30">
        <f t="shared" si="1"/>
        <v>0</v>
      </c>
      <c r="I26" s="66">
        <v>1</v>
      </c>
      <c r="J26" s="30">
        <v>0</v>
      </c>
      <c r="K26" s="32">
        <v>0</v>
      </c>
      <c r="L26" s="30">
        <f t="shared" si="2"/>
        <v>0</v>
      </c>
      <c r="M26" s="30" t="str">
        <f t="shared" si="3"/>
        <v/>
      </c>
      <c r="N26" s="184">
        <f t="shared" si="4"/>
        <v>0</v>
      </c>
      <c r="O26" s="30">
        <f t="shared" si="5"/>
        <v>0</v>
      </c>
      <c r="P26" s="28">
        <v>0</v>
      </c>
      <c r="Q26" s="28">
        <v>0</v>
      </c>
      <c r="R26" s="65">
        <v>1</v>
      </c>
      <c r="S26" s="30" t="str">
        <f t="shared" si="6"/>
        <v/>
      </c>
      <c r="T26" s="33">
        <v>0</v>
      </c>
      <c r="U26" s="30">
        <f t="shared" si="7"/>
        <v>0</v>
      </c>
      <c r="V26" s="66">
        <v>1</v>
      </c>
      <c r="W26" s="30">
        <v>0</v>
      </c>
      <c r="X26" s="34">
        <v>0</v>
      </c>
      <c r="Y26" s="30">
        <f t="shared" si="8"/>
        <v>0</v>
      </c>
      <c r="Z26" s="30" t="str">
        <f t="shared" si="9"/>
        <v/>
      </c>
      <c r="AA26" s="30">
        <f t="shared" si="10"/>
        <v>0</v>
      </c>
      <c r="AB26" s="30">
        <f t="shared" si="11"/>
        <v>0</v>
      </c>
      <c r="AC26" s="30" t="str">
        <f t="shared" si="12"/>
        <v/>
      </c>
      <c r="AD26" s="186">
        <f t="shared" si="13"/>
        <v>0</v>
      </c>
      <c r="AE26" s="38">
        <f t="shared" si="14"/>
        <v>0</v>
      </c>
      <c r="AF26" s="61">
        <v>318</v>
      </c>
      <c r="AG26" s="28">
        <v>5</v>
      </c>
      <c r="AH26" s="65">
        <v>1</v>
      </c>
      <c r="AI26" s="30">
        <f t="shared" si="15"/>
        <v>0</v>
      </c>
      <c r="AJ26" s="62">
        <v>0</v>
      </c>
      <c r="AK26" s="30">
        <f t="shared" si="16"/>
        <v>0</v>
      </c>
      <c r="AL26" s="28">
        <v>0</v>
      </c>
      <c r="AM26" s="28">
        <v>0</v>
      </c>
      <c r="AN26" s="65">
        <v>1</v>
      </c>
      <c r="AO26" s="30" t="str">
        <f t="shared" si="17"/>
        <v/>
      </c>
      <c r="AP26" s="36">
        <v>0</v>
      </c>
      <c r="AQ26" s="30">
        <f t="shared" si="18"/>
        <v>0</v>
      </c>
      <c r="AR26" s="30" t="str">
        <f t="shared" si="19"/>
        <v/>
      </c>
      <c r="AS26" s="37">
        <f t="shared" si="20"/>
        <v>0</v>
      </c>
      <c r="AT26" s="63">
        <f t="shared" si="21"/>
        <v>0</v>
      </c>
      <c r="AU26" s="30" t="str">
        <f t="shared" si="22"/>
        <v/>
      </c>
      <c r="AV26" s="185">
        <f t="shared" si="23"/>
        <v>0</v>
      </c>
      <c r="AW26" s="30">
        <f t="shared" si="24"/>
        <v>0</v>
      </c>
      <c r="AX26" s="30" t="str">
        <f t="shared" si="25"/>
        <v/>
      </c>
      <c r="AY26" s="137">
        <f t="shared" si="26"/>
        <v>0</v>
      </c>
      <c r="AZ26" s="30">
        <f t="shared" si="27"/>
        <v>0</v>
      </c>
      <c r="BA26" s="30" t="str">
        <f t="shared" si="28"/>
        <v/>
      </c>
      <c r="BB26" s="184">
        <f t="shared" si="29"/>
        <v>0</v>
      </c>
      <c r="BC26" s="56">
        <f t="shared" si="30"/>
        <v>0</v>
      </c>
      <c r="BD26" t="e">
        <f t="shared" si="31"/>
        <v>#VALUE!</v>
      </c>
    </row>
    <row r="27" spans="1:58" ht="48.75">
      <c r="A27" s="134">
        <v>18</v>
      </c>
      <c r="B27" s="132" t="s">
        <v>578</v>
      </c>
      <c r="C27" s="140">
        <v>321</v>
      </c>
      <c r="D27" s="142">
        <v>12.6</v>
      </c>
      <c r="E27" s="65">
        <v>1</v>
      </c>
      <c r="F27" s="30">
        <f t="shared" si="0"/>
        <v>0</v>
      </c>
      <c r="G27" s="51">
        <v>0</v>
      </c>
      <c r="H27" s="30">
        <f t="shared" si="1"/>
        <v>0</v>
      </c>
      <c r="I27" s="66">
        <v>1</v>
      </c>
      <c r="J27" s="30">
        <v>0</v>
      </c>
      <c r="K27" s="32">
        <v>0</v>
      </c>
      <c r="L27" s="30">
        <f t="shared" si="2"/>
        <v>0</v>
      </c>
      <c r="M27" s="30">
        <f t="shared" si="3"/>
        <v>0</v>
      </c>
      <c r="N27" s="184">
        <f t="shared" si="4"/>
        <v>0</v>
      </c>
      <c r="O27" s="30">
        <f t="shared" si="5"/>
        <v>0</v>
      </c>
      <c r="P27" s="28">
        <v>320</v>
      </c>
      <c r="Q27" s="28">
        <v>12.6</v>
      </c>
      <c r="R27" s="65">
        <v>1</v>
      </c>
      <c r="S27" s="30">
        <f t="shared" si="6"/>
        <v>0</v>
      </c>
      <c r="T27" s="33">
        <v>0</v>
      </c>
      <c r="U27" s="30">
        <f t="shared" si="7"/>
        <v>0</v>
      </c>
      <c r="V27" s="66">
        <v>1</v>
      </c>
      <c r="W27" s="30">
        <v>0</v>
      </c>
      <c r="X27" s="34">
        <v>0</v>
      </c>
      <c r="Y27" s="30">
        <f t="shared" si="8"/>
        <v>0</v>
      </c>
      <c r="Z27" s="30">
        <f t="shared" si="9"/>
        <v>0</v>
      </c>
      <c r="AA27" s="30">
        <f t="shared" si="10"/>
        <v>0</v>
      </c>
      <c r="AB27" s="30">
        <f t="shared" si="11"/>
        <v>0</v>
      </c>
      <c r="AC27" s="30">
        <f t="shared" si="12"/>
        <v>0</v>
      </c>
      <c r="AD27" s="186">
        <f t="shared" si="13"/>
        <v>0</v>
      </c>
      <c r="AE27" s="38">
        <f t="shared" si="14"/>
        <v>0</v>
      </c>
      <c r="AF27" s="61">
        <v>315</v>
      </c>
      <c r="AG27" s="28">
        <v>12.6</v>
      </c>
      <c r="AH27" s="65">
        <v>1</v>
      </c>
      <c r="AI27" s="30">
        <f t="shared" si="15"/>
        <v>0</v>
      </c>
      <c r="AJ27" s="62">
        <v>0</v>
      </c>
      <c r="AK27" s="30">
        <f t="shared" si="16"/>
        <v>0</v>
      </c>
      <c r="AL27" s="28">
        <v>313</v>
      </c>
      <c r="AM27" s="28">
        <v>12.6</v>
      </c>
      <c r="AN27" s="65">
        <v>1</v>
      </c>
      <c r="AO27" s="30">
        <f t="shared" si="17"/>
        <v>0</v>
      </c>
      <c r="AP27" s="36">
        <v>0</v>
      </c>
      <c r="AQ27" s="30">
        <f t="shared" si="18"/>
        <v>0</v>
      </c>
      <c r="AR27" s="30">
        <f t="shared" si="19"/>
        <v>0</v>
      </c>
      <c r="AS27" s="37">
        <f t="shared" si="20"/>
        <v>0</v>
      </c>
      <c r="AT27" s="63">
        <f t="shared" si="21"/>
        <v>0</v>
      </c>
      <c r="AU27" s="30">
        <f t="shared" si="22"/>
        <v>0</v>
      </c>
      <c r="AV27" s="185">
        <f t="shared" si="23"/>
        <v>0</v>
      </c>
      <c r="AW27" s="30">
        <f t="shared" si="24"/>
        <v>0</v>
      </c>
      <c r="AX27" s="30">
        <f t="shared" si="25"/>
        <v>0</v>
      </c>
      <c r="AY27" s="137">
        <f t="shared" si="26"/>
        <v>0</v>
      </c>
      <c r="AZ27" s="30">
        <f t="shared" si="27"/>
        <v>0</v>
      </c>
      <c r="BA27" s="30">
        <f t="shared" si="28"/>
        <v>0</v>
      </c>
      <c r="BB27" s="184">
        <f t="shared" si="29"/>
        <v>0</v>
      </c>
      <c r="BC27" s="56">
        <f t="shared" si="30"/>
        <v>0</v>
      </c>
      <c r="BD27">
        <f t="shared" si="31"/>
        <v>0</v>
      </c>
    </row>
    <row r="28" spans="1:58" ht="36.75">
      <c r="A28" s="134">
        <v>19</v>
      </c>
      <c r="B28" s="132" t="s">
        <v>579</v>
      </c>
      <c r="C28" s="140">
        <v>325</v>
      </c>
      <c r="D28" s="142">
        <v>12.4</v>
      </c>
      <c r="E28" s="65">
        <v>1</v>
      </c>
      <c r="F28" s="30">
        <f t="shared" si="0"/>
        <v>0</v>
      </c>
      <c r="G28" s="51">
        <v>0</v>
      </c>
      <c r="H28" s="30">
        <f t="shared" si="1"/>
        <v>0</v>
      </c>
      <c r="I28" s="66">
        <v>1</v>
      </c>
      <c r="J28" s="30">
        <v>0</v>
      </c>
      <c r="K28" s="32">
        <v>0</v>
      </c>
      <c r="L28" s="30">
        <f t="shared" si="2"/>
        <v>0</v>
      </c>
      <c r="M28" s="30">
        <f t="shared" si="3"/>
        <v>0</v>
      </c>
      <c r="N28" s="184">
        <f t="shared" si="4"/>
        <v>0</v>
      </c>
      <c r="O28" s="30">
        <f t="shared" si="5"/>
        <v>0</v>
      </c>
      <c r="P28" s="28">
        <v>330</v>
      </c>
      <c r="Q28" s="28">
        <v>12.4</v>
      </c>
      <c r="R28" s="65">
        <v>1</v>
      </c>
      <c r="S28" s="30">
        <f t="shared" si="6"/>
        <v>0</v>
      </c>
      <c r="T28" s="33">
        <v>0</v>
      </c>
      <c r="U28" s="30">
        <f t="shared" si="7"/>
        <v>0</v>
      </c>
      <c r="V28" s="66">
        <v>1</v>
      </c>
      <c r="W28" s="30">
        <v>0</v>
      </c>
      <c r="X28" s="34">
        <v>0</v>
      </c>
      <c r="Y28" s="30">
        <f t="shared" si="8"/>
        <v>0</v>
      </c>
      <c r="Z28" s="30">
        <f t="shared" si="9"/>
        <v>0</v>
      </c>
      <c r="AA28" s="30">
        <f t="shared" si="10"/>
        <v>0</v>
      </c>
      <c r="AB28" s="30">
        <f t="shared" si="11"/>
        <v>0</v>
      </c>
      <c r="AC28" s="30">
        <f t="shared" si="12"/>
        <v>0</v>
      </c>
      <c r="AD28" s="186">
        <f t="shared" si="13"/>
        <v>0</v>
      </c>
      <c r="AE28" s="38">
        <f t="shared" si="14"/>
        <v>0</v>
      </c>
      <c r="AF28" s="61">
        <v>323</v>
      </c>
      <c r="AG28" s="28">
        <v>12.4</v>
      </c>
      <c r="AH28" s="65">
        <v>1</v>
      </c>
      <c r="AI28" s="30">
        <f t="shared" si="15"/>
        <v>0</v>
      </c>
      <c r="AJ28" s="62">
        <v>0</v>
      </c>
      <c r="AK28" s="30">
        <f t="shared" si="16"/>
        <v>0</v>
      </c>
      <c r="AL28" s="28">
        <v>325</v>
      </c>
      <c r="AM28" s="28">
        <v>12.4</v>
      </c>
      <c r="AN28" s="65">
        <v>1</v>
      </c>
      <c r="AO28" s="30">
        <f t="shared" si="17"/>
        <v>0</v>
      </c>
      <c r="AP28" s="36">
        <v>0</v>
      </c>
      <c r="AQ28" s="30">
        <f t="shared" si="18"/>
        <v>0</v>
      </c>
      <c r="AR28" s="30">
        <f t="shared" si="19"/>
        <v>0</v>
      </c>
      <c r="AS28" s="37">
        <f t="shared" si="20"/>
        <v>0</v>
      </c>
      <c r="AT28" s="63">
        <f t="shared" si="21"/>
        <v>0</v>
      </c>
      <c r="AU28" s="30">
        <f t="shared" si="22"/>
        <v>0</v>
      </c>
      <c r="AV28" s="185">
        <f t="shared" si="23"/>
        <v>0</v>
      </c>
      <c r="AW28" s="30">
        <f t="shared" si="24"/>
        <v>0</v>
      </c>
      <c r="AX28" s="30">
        <f t="shared" si="25"/>
        <v>0</v>
      </c>
      <c r="AY28" s="137">
        <f t="shared" si="26"/>
        <v>0</v>
      </c>
      <c r="AZ28" s="30">
        <f t="shared" si="27"/>
        <v>0</v>
      </c>
      <c r="BA28" s="30">
        <f t="shared" si="28"/>
        <v>0</v>
      </c>
      <c r="BB28" s="184">
        <f t="shared" si="29"/>
        <v>0</v>
      </c>
      <c r="BC28" s="56">
        <f t="shared" si="30"/>
        <v>0</v>
      </c>
      <c r="BD28">
        <f t="shared" si="31"/>
        <v>0</v>
      </c>
    </row>
    <row r="29" spans="1:58">
      <c r="A29" s="134">
        <v>20</v>
      </c>
      <c r="B29" s="132" t="s">
        <v>580</v>
      </c>
      <c r="C29" s="140">
        <v>324</v>
      </c>
      <c r="D29" s="142">
        <v>11.4</v>
      </c>
      <c r="E29" s="65">
        <v>1</v>
      </c>
      <c r="F29" s="30">
        <f t="shared" si="0"/>
        <v>0</v>
      </c>
      <c r="G29" s="51">
        <v>0</v>
      </c>
      <c r="H29" s="30">
        <f t="shared" si="1"/>
        <v>0</v>
      </c>
      <c r="I29" s="66">
        <v>1</v>
      </c>
      <c r="J29" s="30">
        <v>0</v>
      </c>
      <c r="K29" s="32">
        <v>0</v>
      </c>
      <c r="L29" s="30">
        <f t="shared" si="2"/>
        <v>0</v>
      </c>
      <c r="M29" s="30">
        <f t="shared" si="3"/>
        <v>0</v>
      </c>
      <c r="N29" s="184">
        <f t="shared" si="4"/>
        <v>0</v>
      </c>
      <c r="O29" s="30">
        <f t="shared" si="5"/>
        <v>0</v>
      </c>
      <c r="P29" s="28">
        <v>323</v>
      </c>
      <c r="Q29" s="28">
        <v>11.4</v>
      </c>
      <c r="R29" s="65">
        <v>1</v>
      </c>
      <c r="S29" s="30">
        <f t="shared" si="6"/>
        <v>0</v>
      </c>
      <c r="T29" s="33">
        <v>0</v>
      </c>
      <c r="U29" s="30">
        <f t="shared" si="7"/>
        <v>0</v>
      </c>
      <c r="V29" s="66">
        <v>1</v>
      </c>
      <c r="W29" s="30">
        <v>0</v>
      </c>
      <c r="X29" s="34">
        <v>0</v>
      </c>
      <c r="Y29" s="30">
        <f t="shared" si="8"/>
        <v>0</v>
      </c>
      <c r="Z29" s="30">
        <f t="shared" si="9"/>
        <v>0</v>
      </c>
      <c r="AA29" s="30">
        <f t="shared" si="10"/>
        <v>0</v>
      </c>
      <c r="AB29" s="30">
        <f t="shared" si="11"/>
        <v>0</v>
      </c>
      <c r="AC29" s="30">
        <f t="shared" si="12"/>
        <v>0</v>
      </c>
      <c r="AD29" s="186">
        <f t="shared" si="13"/>
        <v>0</v>
      </c>
      <c r="AE29" s="38">
        <f t="shared" si="14"/>
        <v>0</v>
      </c>
      <c r="AF29" s="61">
        <v>320</v>
      </c>
      <c r="AG29" s="28">
        <v>11.4</v>
      </c>
      <c r="AH29" s="65">
        <v>1</v>
      </c>
      <c r="AI29" s="30">
        <f t="shared" si="15"/>
        <v>0</v>
      </c>
      <c r="AJ29" s="62">
        <v>0</v>
      </c>
      <c r="AK29" s="30">
        <f t="shared" si="16"/>
        <v>0</v>
      </c>
      <c r="AL29" s="28">
        <v>317</v>
      </c>
      <c r="AM29" s="28">
        <v>11.4</v>
      </c>
      <c r="AN29" s="65">
        <v>1</v>
      </c>
      <c r="AO29" s="30">
        <f t="shared" si="17"/>
        <v>0</v>
      </c>
      <c r="AP29" s="36">
        <v>0</v>
      </c>
      <c r="AQ29" s="30">
        <f t="shared" si="18"/>
        <v>0</v>
      </c>
      <c r="AR29" s="30">
        <f t="shared" si="19"/>
        <v>0</v>
      </c>
      <c r="AS29" s="37">
        <f t="shared" si="20"/>
        <v>0</v>
      </c>
      <c r="AT29" s="63">
        <f t="shared" si="21"/>
        <v>0</v>
      </c>
      <c r="AU29" s="30">
        <f t="shared" si="22"/>
        <v>0</v>
      </c>
      <c r="AV29" s="185">
        <f t="shared" si="23"/>
        <v>0</v>
      </c>
      <c r="AW29" s="30">
        <f t="shared" si="24"/>
        <v>0</v>
      </c>
      <c r="AX29" s="30">
        <f t="shared" si="25"/>
        <v>0</v>
      </c>
      <c r="AY29" s="137">
        <f t="shared" si="26"/>
        <v>0</v>
      </c>
      <c r="AZ29" s="30">
        <f t="shared" si="27"/>
        <v>0</v>
      </c>
      <c r="BA29" s="30">
        <f t="shared" si="28"/>
        <v>0</v>
      </c>
      <c r="BB29" s="184">
        <f t="shared" si="29"/>
        <v>0</v>
      </c>
      <c r="BC29" s="56">
        <f t="shared" si="30"/>
        <v>0</v>
      </c>
      <c r="BD29">
        <f t="shared" si="31"/>
        <v>0</v>
      </c>
    </row>
    <row r="30" spans="1:58">
      <c r="A30" s="134">
        <v>21</v>
      </c>
      <c r="B30" s="132" t="s">
        <v>581</v>
      </c>
      <c r="C30" s="140">
        <v>326</v>
      </c>
      <c r="D30" s="142">
        <v>15.1</v>
      </c>
      <c r="E30" s="65">
        <v>1</v>
      </c>
      <c r="F30" s="30">
        <f t="shared" si="0"/>
        <v>0</v>
      </c>
      <c r="G30" s="51">
        <v>0</v>
      </c>
      <c r="H30" s="30">
        <f t="shared" si="1"/>
        <v>0</v>
      </c>
      <c r="I30" s="66">
        <v>1</v>
      </c>
      <c r="J30" s="30">
        <v>0</v>
      </c>
      <c r="K30" s="32">
        <v>0</v>
      </c>
      <c r="L30" s="30">
        <f t="shared" si="2"/>
        <v>0</v>
      </c>
      <c r="M30" s="30">
        <f t="shared" si="3"/>
        <v>0</v>
      </c>
      <c r="N30" s="184">
        <f t="shared" si="4"/>
        <v>0</v>
      </c>
      <c r="O30" s="30">
        <f t="shared" si="5"/>
        <v>0</v>
      </c>
      <c r="P30" s="28">
        <v>324</v>
      </c>
      <c r="Q30" s="28">
        <v>15.1</v>
      </c>
      <c r="R30" s="65">
        <v>1</v>
      </c>
      <c r="S30" s="30">
        <f t="shared" si="6"/>
        <v>0</v>
      </c>
      <c r="T30" s="33">
        <v>0</v>
      </c>
      <c r="U30" s="30">
        <f t="shared" si="7"/>
        <v>0</v>
      </c>
      <c r="V30" s="66">
        <v>1</v>
      </c>
      <c r="W30" s="30">
        <v>0</v>
      </c>
      <c r="X30" s="34">
        <v>0</v>
      </c>
      <c r="Y30" s="30">
        <f t="shared" si="8"/>
        <v>0</v>
      </c>
      <c r="Z30" s="30">
        <f t="shared" si="9"/>
        <v>0</v>
      </c>
      <c r="AA30" s="30">
        <f t="shared" si="10"/>
        <v>0</v>
      </c>
      <c r="AB30" s="30">
        <f t="shared" si="11"/>
        <v>0</v>
      </c>
      <c r="AC30" s="30">
        <f t="shared" si="12"/>
        <v>0</v>
      </c>
      <c r="AD30" s="186">
        <f t="shared" si="13"/>
        <v>0</v>
      </c>
      <c r="AE30" s="38">
        <f t="shared" si="14"/>
        <v>0</v>
      </c>
      <c r="AF30" s="61">
        <v>326</v>
      </c>
      <c r="AG30" s="28">
        <v>15.1</v>
      </c>
      <c r="AH30" s="65">
        <v>1</v>
      </c>
      <c r="AI30" s="30">
        <f t="shared" si="15"/>
        <v>0</v>
      </c>
      <c r="AJ30" s="62">
        <v>0</v>
      </c>
      <c r="AK30" s="30">
        <f t="shared" si="16"/>
        <v>0</v>
      </c>
      <c r="AL30" s="28">
        <v>324</v>
      </c>
      <c r="AM30" s="28">
        <v>15.1</v>
      </c>
      <c r="AN30" s="65">
        <v>1</v>
      </c>
      <c r="AO30" s="30">
        <f t="shared" si="17"/>
        <v>0</v>
      </c>
      <c r="AP30" s="36">
        <v>0</v>
      </c>
      <c r="AQ30" s="30">
        <f t="shared" si="18"/>
        <v>0</v>
      </c>
      <c r="AR30" s="30">
        <f t="shared" si="19"/>
        <v>0</v>
      </c>
      <c r="AS30" s="37">
        <f t="shared" si="20"/>
        <v>0</v>
      </c>
      <c r="AT30" s="63">
        <f t="shared" si="21"/>
        <v>0</v>
      </c>
      <c r="AU30" s="30">
        <f t="shared" si="22"/>
        <v>0</v>
      </c>
      <c r="AV30" s="185">
        <f t="shared" si="23"/>
        <v>0</v>
      </c>
      <c r="AW30" s="30">
        <f t="shared" si="24"/>
        <v>0</v>
      </c>
      <c r="AX30" s="30">
        <f t="shared" si="25"/>
        <v>0</v>
      </c>
      <c r="AY30" s="137">
        <f t="shared" si="26"/>
        <v>0</v>
      </c>
      <c r="AZ30" s="30">
        <f t="shared" si="27"/>
        <v>0</v>
      </c>
      <c r="BA30" s="30">
        <f t="shared" si="28"/>
        <v>0</v>
      </c>
      <c r="BB30" s="184">
        <f t="shared" si="29"/>
        <v>0</v>
      </c>
      <c r="BC30" s="56">
        <f t="shared" si="30"/>
        <v>0</v>
      </c>
      <c r="BD30">
        <f t="shared" si="31"/>
        <v>0</v>
      </c>
    </row>
    <row r="31" spans="1:58">
      <c r="A31" s="134">
        <v>22</v>
      </c>
      <c r="B31" s="132" t="s">
        <v>582</v>
      </c>
      <c r="C31" s="140">
        <v>0</v>
      </c>
      <c r="D31" s="142">
        <v>0</v>
      </c>
      <c r="E31" s="65">
        <v>1</v>
      </c>
      <c r="F31" s="30" t="str">
        <f t="shared" si="0"/>
        <v/>
      </c>
      <c r="G31" s="51">
        <v>0</v>
      </c>
      <c r="H31" s="30">
        <f t="shared" si="1"/>
        <v>0</v>
      </c>
      <c r="I31" s="66">
        <v>1</v>
      </c>
      <c r="J31" s="30">
        <v>0</v>
      </c>
      <c r="K31" s="32">
        <v>0</v>
      </c>
      <c r="L31" s="30">
        <f t="shared" si="2"/>
        <v>0</v>
      </c>
      <c r="M31" s="30" t="str">
        <f t="shared" si="3"/>
        <v/>
      </c>
      <c r="N31" s="184">
        <f t="shared" si="4"/>
        <v>0</v>
      </c>
      <c r="O31" s="30">
        <f t="shared" si="5"/>
        <v>0</v>
      </c>
      <c r="P31" s="28">
        <v>0</v>
      </c>
      <c r="Q31" s="28">
        <v>0</v>
      </c>
      <c r="R31" s="65">
        <v>1</v>
      </c>
      <c r="S31" s="30" t="str">
        <f t="shared" si="6"/>
        <v/>
      </c>
      <c r="T31" s="33">
        <v>0</v>
      </c>
      <c r="U31" s="30">
        <f t="shared" si="7"/>
        <v>0</v>
      </c>
      <c r="V31" s="66">
        <v>1</v>
      </c>
      <c r="W31" s="30">
        <v>0</v>
      </c>
      <c r="X31" s="34">
        <v>0</v>
      </c>
      <c r="Y31" s="30">
        <f t="shared" si="8"/>
        <v>0</v>
      </c>
      <c r="Z31" s="30" t="str">
        <f t="shared" si="9"/>
        <v/>
      </c>
      <c r="AA31" s="30">
        <f t="shared" si="10"/>
        <v>0</v>
      </c>
      <c r="AB31" s="30">
        <f t="shared" si="11"/>
        <v>0</v>
      </c>
      <c r="AC31" s="30" t="str">
        <f t="shared" si="12"/>
        <v/>
      </c>
      <c r="AD31" s="186">
        <f t="shared" si="13"/>
        <v>0</v>
      </c>
      <c r="AE31" s="38">
        <f t="shared" si="14"/>
        <v>0</v>
      </c>
      <c r="AF31" s="61">
        <v>325</v>
      </c>
      <c r="AG31" s="28">
        <v>1.9</v>
      </c>
      <c r="AH31" s="65">
        <v>1</v>
      </c>
      <c r="AI31" s="30">
        <f t="shared" si="15"/>
        <v>0</v>
      </c>
      <c r="AJ31" s="62">
        <v>0</v>
      </c>
      <c r="AK31" s="30">
        <f t="shared" si="16"/>
        <v>0</v>
      </c>
      <c r="AL31" s="28">
        <v>325</v>
      </c>
      <c r="AM31" s="28">
        <v>1.9</v>
      </c>
      <c r="AN31" s="65">
        <v>1</v>
      </c>
      <c r="AO31" s="30">
        <f t="shared" si="17"/>
        <v>0</v>
      </c>
      <c r="AP31" s="36">
        <v>0</v>
      </c>
      <c r="AQ31" s="30">
        <f t="shared" si="18"/>
        <v>0</v>
      </c>
      <c r="AR31" s="30">
        <f t="shared" si="19"/>
        <v>0</v>
      </c>
      <c r="AS31" s="37">
        <f t="shared" si="20"/>
        <v>0</v>
      </c>
      <c r="AT31" s="63">
        <f t="shared" si="21"/>
        <v>0</v>
      </c>
      <c r="AU31" s="30" t="str">
        <f t="shared" si="22"/>
        <v/>
      </c>
      <c r="AV31" s="185">
        <f t="shared" si="23"/>
        <v>0</v>
      </c>
      <c r="AW31" s="30">
        <f t="shared" si="24"/>
        <v>0</v>
      </c>
      <c r="AX31" s="30" t="str">
        <f t="shared" si="25"/>
        <v/>
      </c>
      <c r="AY31" s="137">
        <f t="shared" si="26"/>
        <v>0</v>
      </c>
      <c r="AZ31" s="30">
        <f t="shared" si="27"/>
        <v>0</v>
      </c>
      <c r="BA31" s="30" t="str">
        <f t="shared" si="28"/>
        <v/>
      </c>
      <c r="BB31" s="184">
        <f t="shared" si="29"/>
        <v>0</v>
      </c>
      <c r="BC31" s="56">
        <f t="shared" si="30"/>
        <v>0</v>
      </c>
      <c r="BD31" t="e">
        <f t="shared" si="31"/>
        <v>#VALUE!</v>
      </c>
    </row>
    <row r="32" spans="1:58">
      <c r="A32" s="134">
        <v>23</v>
      </c>
      <c r="B32" s="132" t="s">
        <v>583</v>
      </c>
      <c r="C32" s="140">
        <v>324</v>
      </c>
      <c r="D32" s="142">
        <v>12.2</v>
      </c>
      <c r="E32" s="65">
        <v>1</v>
      </c>
      <c r="F32" s="30">
        <f t="shared" si="0"/>
        <v>0</v>
      </c>
      <c r="G32" s="51">
        <v>0</v>
      </c>
      <c r="H32" s="30">
        <f t="shared" si="1"/>
        <v>0</v>
      </c>
      <c r="I32" s="66">
        <v>1</v>
      </c>
      <c r="J32" s="30">
        <v>0</v>
      </c>
      <c r="K32" s="32">
        <v>0</v>
      </c>
      <c r="L32" s="30">
        <f t="shared" si="2"/>
        <v>0</v>
      </c>
      <c r="M32" s="30">
        <f t="shared" si="3"/>
        <v>0</v>
      </c>
      <c r="N32" s="184">
        <f t="shared" si="4"/>
        <v>0</v>
      </c>
      <c r="O32" s="30">
        <f t="shared" si="5"/>
        <v>0</v>
      </c>
      <c r="P32" s="28">
        <v>0</v>
      </c>
      <c r="Q32" s="28">
        <v>0</v>
      </c>
      <c r="R32" s="65">
        <v>1</v>
      </c>
      <c r="S32" s="30" t="str">
        <f t="shared" si="6"/>
        <v/>
      </c>
      <c r="T32" s="33">
        <v>0</v>
      </c>
      <c r="U32" s="30">
        <f t="shared" si="7"/>
        <v>0</v>
      </c>
      <c r="V32" s="66">
        <v>1</v>
      </c>
      <c r="W32" s="30">
        <v>0</v>
      </c>
      <c r="X32" s="34">
        <v>0</v>
      </c>
      <c r="Y32" s="30">
        <f t="shared" si="8"/>
        <v>0</v>
      </c>
      <c r="Z32" s="30" t="str">
        <f t="shared" si="9"/>
        <v/>
      </c>
      <c r="AA32" s="30">
        <f t="shared" si="10"/>
        <v>0</v>
      </c>
      <c r="AB32" s="30">
        <f t="shared" si="11"/>
        <v>0</v>
      </c>
      <c r="AC32" s="30" t="str">
        <f t="shared" si="12"/>
        <v/>
      </c>
      <c r="AD32" s="186">
        <f t="shared" si="13"/>
        <v>0</v>
      </c>
      <c r="AE32" s="38">
        <f t="shared" si="14"/>
        <v>0</v>
      </c>
      <c r="AF32" s="61">
        <v>320</v>
      </c>
      <c r="AG32" s="28">
        <v>11.8</v>
      </c>
      <c r="AH32" s="65">
        <v>1</v>
      </c>
      <c r="AI32" s="30">
        <f t="shared" si="15"/>
        <v>54</v>
      </c>
      <c r="AJ32" s="62">
        <v>1471</v>
      </c>
      <c r="AK32" s="30">
        <f t="shared" si="16"/>
        <v>17358</v>
      </c>
      <c r="AL32" s="28">
        <v>0</v>
      </c>
      <c r="AM32" s="28">
        <v>0</v>
      </c>
      <c r="AN32" s="65">
        <v>1</v>
      </c>
      <c r="AO32" s="30" t="str">
        <f t="shared" si="17"/>
        <v/>
      </c>
      <c r="AP32" s="36">
        <v>0</v>
      </c>
      <c r="AQ32" s="30">
        <f t="shared" si="18"/>
        <v>0</v>
      </c>
      <c r="AR32" s="30" t="str">
        <f t="shared" si="19"/>
        <v/>
      </c>
      <c r="AS32" s="37">
        <f t="shared" si="20"/>
        <v>1471</v>
      </c>
      <c r="AT32" s="63">
        <f t="shared" si="21"/>
        <v>17358</v>
      </c>
      <c r="AU32" s="30">
        <f t="shared" si="22"/>
        <v>54</v>
      </c>
      <c r="AV32" s="185">
        <f t="shared" si="23"/>
        <v>1471</v>
      </c>
      <c r="AW32" s="30">
        <f t="shared" si="24"/>
        <v>17358</v>
      </c>
      <c r="AX32" s="30" t="str">
        <f t="shared" si="25"/>
        <v/>
      </c>
      <c r="AY32" s="137">
        <f t="shared" si="26"/>
        <v>0</v>
      </c>
      <c r="AZ32" s="30">
        <f t="shared" si="27"/>
        <v>0</v>
      </c>
      <c r="BA32" s="30" t="str">
        <f t="shared" si="28"/>
        <v/>
      </c>
      <c r="BB32" s="184">
        <f t="shared" si="29"/>
        <v>1471</v>
      </c>
      <c r="BC32" s="56">
        <f t="shared" si="30"/>
        <v>17358</v>
      </c>
      <c r="BD32" t="e">
        <f t="shared" si="31"/>
        <v>#VALUE!</v>
      </c>
    </row>
    <row r="33" spans="1:56">
      <c r="A33" s="134">
        <v>24</v>
      </c>
      <c r="B33" s="132" t="s">
        <v>584</v>
      </c>
      <c r="C33" s="140">
        <v>321</v>
      </c>
      <c r="D33" s="142">
        <v>12.5</v>
      </c>
      <c r="E33" s="65">
        <v>1</v>
      </c>
      <c r="F33" s="30">
        <f t="shared" si="0"/>
        <v>0</v>
      </c>
      <c r="G33" s="51">
        <v>0</v>
      </c>
      <c r="H33" s="30">
        <f t="shared" si="1"/>
        <v>0</v>
      </c>
      <c r="I33" s="66">
        <v>1</v>
      </c>
      <c r="J33" s="30">
        <v>0</v>
      </c>
      <c r="K33" s="32">
        <v>0</v>
      </c>
      <c r="L33" s="30">
        <f t="shared" si="2"/>
        <v>0</v>
      </c>
      <c r="M33" s="30">
        <f t="shared" si="3"/>
        <v>0</v>
      </c>
      <c r="N33" s="184">
        <f t="shared" si="4"/>
        <v>0</v>
      </c>
      <c r="O33" s="30">
        <f t="shared" si="5"/>
        <v>0</v>
      </c>
      <c r="P33" s="28">
        <v>320</v>
      </c>
      <c r="Q33" s="28">
        <v>12.5</v>
      </c>
      <c r="R33" s="65">
        <v>1</v>
      </c>
      <c r="S33" s="30">
        <f t="shared" si="6"/>
        <v>0</v>
      </c>
      <c r="T33" s="33">
        <v>0</v>
      </c>
      <c r="U33" s="30">
        <f t="shared" si="7"/>
        <v>0</v>
      </c>
      <c r="V33" s="66">
        <v>1</v>
      </c>
      <c r="W33" s="30">
        <v>0</v>
      </c>
      <c r="X33" s="34">
        <v>0</v>
      </c>
      <c r="Y33" s="30">
        <f t="shared" si="8"/>
        <v>0</v>
      </c>
      <c r="Z33" s="30">
        <f t="shared" si="9"/>
        <v>0</v>
      </c>
      <c r="AA33" s="30">
        <f t="shared" si="10"/>
        <v>0</v>
      </c>
      <c r="AB33" s="30">
        <f t="shared" si="11"/>
        <v>0</v>
      </c>
      <c r="AC33" s="30">
        <f t="shared" si="12"/>
        <v>0</v>
      </c>
      <c r="AD33" s="186">
        <f t="shared" si="13"/>
        <v>0</v>
      </c>
      <c r="AE33" s="38">
        <f t="shared" si="14"/>
        <v>0</v>
      </c>
      <c r="AF33" s="61">
        <v>315</v>
      </c>
      <c r="AG33" s="28">
        <v>17.5</v>
      </c>
      <c r="AH33" s="65">
        <v>1</v>
      </c>
      <c r="AI33" s="30">
        <f t="shared" si="15"/>
        <v>0</v>
      </c>
      <c r="AJ33" s="62">
        <v>0</v>
      </c>
      <c r="AK33" s="30">
        <f t="shared" si="16"/>
        <v>0</v>
      </c>
      <c r="AL33" s="28">
        <v>313</v>
      </c>
      <c r="AM33" s="28">
        <v>17.5</v>
      </c>
      <c r="AN33" s="65">
        <v>1</v>
      </c>
      <c r="AO33" s="30">
        <f t="shared" si="17"/>
        <v>0</v>
      </c>
      <c r="AP33" s="36">
        <v>0</v>
      </c>
      <c r="AQ33" s="30">
        <f t="shared" si="18"/>
        <v>0</v>
      </c>
      <c r="AR33" s="30">
        <f t="shared" si="19"/>
        <v>0</v>
      </c>
      <c r="AS33" s="37">
        <f t="shared" si="20"/>
        <v>0</v>
      </c>
      <c r="AT33" s="63">
        <f t="shared" si="21"/>
        <v>0</v>
      </c>
      <c r="AU33" s="30">
        <f t="shared" si="22"/>
        <v>0</v>
      </c>
      <c r="AV33" s="185">
        <f t="shared" si="23"/>
        <v>0</v>
      </c>
      <c r="AW33" s="30">
        <f t="shared" si="24"/>
        <v>0</v>
      </c>
      <c r="AX33" s="30">
        <f t="shared" si="25"/>
        <v>0</v>
      </c>
      <c r="AY33" s="137">
        <f t="shared" si="26"/>
        <v>0</v>
      </c>
      <c r="AZ33" s="30">
        <f t="shared" si="27"/>
        <v>0</v>
      </c>
      <c r="BA33" s="30">
        <f t="shared" si="28"/>
        <v>0</v>
      </c>
      <c r="BB33" s="184">
        <f t="shared" si="29"/>
        <v>0</v>
      </c>
      <c r="BC33" s="56">
        <f t="shared" si="30"/>
        <v>0</v>
      </c>
      <c r="BD33">
        <f t="shared" si="31"/>
        <v>0</v>
      </c>
    </row>
    <row r="34" spans="1:56">
      <c r="A34" s="134">
        <v>25</v>
      </c>
      <c r="B34" s="132" t="s">
        <v>585</v>
      </c>
      <c r="C34" s="140">
        <v>322</v>
      </c>
      <c r="D34" s="142">
        <v>12.4</v>
      </c>
      <c r="E34" s="65">
        <v>1</v>
      </c>
      <c r="F34" s="30">
        <f t="shared" si="0"/>
        <v>0</v>
      </c>
      <c r="G34" s="51">
        <v>0</v>
      </c>
      <c r="H34" s="30">
        <f t="shared" si="1"/>
        <v>0</v>
      </c>
      <c r="I34" s="66">
        <v>1</v>
      </c>
      <c r="J34" s="30">
        <v>0</v>
      </c>
      <c r="K34" s="32">
        <v>0</v>
      </c>
      <c r="L34" s="30">
        <f t="shared" si="2"/>
        <v>0</v>
      </c>
      <c r="M34" s="30">
        <f t="shared" si="3"/>
        <v>0</v>
      </c>
      <c r="N34" s="184">
        <f t="shared" si="4"/>
        <v>0</v>
      </c>
      <c r="O34" s="30">
        <f t="shared" si="5"/>
        <v>0</v>
      </c>
      <c r="P34" s="28">
        <v>274</v>
      </c>
      <c r="Q34" s="28">
        <v>12.4</v>
      </c>
      <c r="R34" s="65">
        <v>1</v>
      </c>
      <c r="S34" s="30">
        <f t="shared" si="6"/>
        <v>0</v>
      </c>
      <c r="T34" s="33">
        <v>0</v>
      </c>
      <c r="U34" s="30">
        <f t="shared" si="7"/>
        <v>0</v>
      </c>
      <c r="V34" s="66">
        <v>1</v>
      </c>
      <c r="W34" s="30">
        <v>0</v>
      </c>
      <c r="X34" s="34">
        <v>0</v>
      </c>
      <c r="Y34" s="30">
        <f t="shared" si="8"/>
        <v>0</v>
      </c>
      <c r="Z34" s="30">
        <f t="shared" si="9"/>
        <v>0</v>
      </c>
      <c r="AA34" s="30">
        <f t="shared" si="10"/>
        <v>0</v>
      </c>
      <c r="AB34" s="30">
        <f t="shared" si="11"/>
        <v>0</v>
      </c>
      <c r="AC34" s="30">
        <f t="shared" si="12"/>
        <v>0</v>
      </c>
      <c r="AD34" s="186">
        <f t="shared" si="13"/>
        <v>0</v>
      </c>
      <c r="AE34" s="38">
        <f t="shared" si="14"/>
        <v>0</v>
      </c>
      <c r="AF34" s="61">
        <v>316</v>
      </c>
      <c r="AG34" s="28">
        <v>10.8</v>
      </c>
      <c r="AH34" s="65">
        <v>1</v>
      </c>
      <c r="AI34" s="30">
        <f t="shared" si="15"/>
        <v>0</v>
      </c>
      <c r="AJ34" s="62">
        <v>0</v>
      </c>
      <c r="AK34" s="30">
        <f t="shared" si="16"/>
        <v>0</v>
      </c>
      <c r="AL34" s="28">
        <v>312</v>
      </c>
      <c r="AM34" s="28">
        <v>10.8</v>
      </c>
      <c r="AN34" s="65">
        <v>1</v>
      </c>
      <c r="AO34" s="30">
        <f t="shared" si="17"/>
        <v>0</v>
      </c>
      <c r="AP34" s="36">
        <v>0</v>
      </c>
      <c r="AQ34" s="30">
        <f t="shared" si="18"/>
        <v>0</v>
      </c>
      <c r="AR34" s="30">
        <f t="shared" si="19"/>
        <v>0</v>
      </c>
      <c r="AS34" s="37">
        <f t="shared" si="20"/>
        <v>0</v>
      </c>
      <c r="AT34" s="63">
        <f t="shared" si="21"/>
        <v>0</v>
      </c>
      <c r="AU34" s="30">
        <f t="shared" si="22"/>
        <v>0</v>
      </c>
      <c r="AV34" s="185">
        <f t="shared" si="23"/>
        <v>0</v>
      </c>
      <c r="AW34" s="30">
        <f t="shared" si="24"/>
        <v>0</v>
      </c>
      <c r="AX34" s="30">
        <f t="shared" si="25"/>
        <v>0</v>
      </c>
      <c r="AY34" s="137">
        <f t="shared" si="26"/>
        <v>0</v>
      </c>
      <c r="AZ34" s="30">
        <f t="shared" si="27"/>
        <v>0</v>
      </c>
      <c r="BA34" s="30">
        <f t="shared" si="28"/>
        <v>0</v>
      </c>
      <c r="BB34" s="184">
        <f t="shared" si="29"/>
        <v>0</v>
      </c>
      <c r="BC34" s="56">
        <f t="shared" si="30"/>
        <v>0</v>
      </c>
      <c r="BD34">
        <f t="shared" si="31"/>
        <v>0</v>
      </c>
    </row>
    <row r="35" spans="1:56" s="156" customFormat="1">
      <c r="A35" s="151">
        <v>26</v>
      </c>
      <c r="B35" s="132" t="s">
        <v>586</v>
      </c>
      <c r="C35" s="152">
        <v>313</v>
      </c>
      <c r="D35" s="142">
        <v>10.199999999999999</v>
      </c>
      <c r="E35" s="65">
        <v>1</v>
      </c>
      <c r="F35" s="30">
        <f t="shared" si="0"/>
        <v>0</v>
      </c>
      <c r="G35" s="51">
        <v>0</v>
      </c>
      <c r="H35" s="30">
        <f t="shared" si="1"/>
        <v>0</v>
      </c>
      <c r="I35" s="153">
        <v>1</v>
      </c>
      <c r="J35" s="30">
        <v>0</v>
      </c>
      <c r="K35" s="32">
        <v>0</v>
      </c>
      <c r="L35" s="30">
        <f t="shared" si="2"/>
        <v>0</v>
      </c>
      <c r="M35" s="30">
        <f t="shared" si="3"/>
        <v>0</v>
      </c>
      <c r="N35" s="184">
        <f t="shared" si="4"/>
        <v>0</v>
      </c>
      <c r="O35" s="30">
        <f t="shared" si="5"/>
        <v>0</v>
      </c>
      <c r="P35" s="154">
        <v>0</v>
      </c>
      <c r="Q35" s="154">
        <v>0</v>
      </c>
      <c r="R35" s="65">
        <v>1</v>
      </c>
      <c r="S35" s="30" t="str">
        <f t="shared" si="6"/>
        <v/>
      </c>
      <c r="T35" s="33">
        <v>0</v>
      </c>
      <c r="U35" s="30">
        <f t="shared" si="7"/>
        <v>0</v>
      </c>
      <c r="V35" s="153">
        <v>1</v>
      </c>
      <c r="W35" s="30">
        <v>0</v>
      </c>
      <c r="X35" s="34">
        <v>0</v>
      </c>
      <c r="Y35" s="30">
        <f t="shared" si="8"/>
        <v>0</v>
      </c>
      <c r="Z35" s="30" t="str">
        <f t="shared" si="9"/>
        <v/>
      </c>
      <c r="AA35" s="30">
        <f t="shared" si="10"/>
        <v>0</v>
      </c>
      <c r="AB35" s="30">
        <f t="shared" si="11"/>
        <v>0</v>
      </c>
      <c r="AC35" s="30" t="str">
        <f t="shared" si="12"/>
        <v/>
      </c>
      <c r="AD35" s="186">
        <f t="shared" si="13"/>
        <v>0</v>
      </c>
      <c r="AE35" s="38">
        <f t="shared" si="14"/>
        <v>0</v>
      </c>
      <c r="AF35" s="155">
        <v>318</v>
      </c>
      <c r="AG35" s="154">
        <v>11.1</v>
      </c>
      <c r="AH35" s="65">
        <v>1</v>
      </c>
      <c r="AI35" s="30">
        <f t="shared" si="15"/>
        <v>0</v>
      </c>
      <c r="AJ35" s="62">
        <v>0</v>
      </c>
      <c r="AK35" s="30">
        <f t="shared" si="16"/>
        <v>0</v>
      </c>
      <c r="AL35" s="154">
        <v>0</v>
      </c>
      <c r="AM35" s="154">
        <v>0</v>
      </c>
      <c r="AN35" s="65">
        <v>1</v>
      </c>
      <c r="AO35" s="30" t="str">
        <f t="shared" si="17"/>
        <v/>
      </c>
      <c r="AP35" s="36">
        <v>0</v>
      </c>
      <c r="AQ35" s="30">
        <f t="shared" si="18"/>
        <v>0</v>
      </c>
      <c r="AR35" s="30" t="str">
        <f t="shared" si="19"/>
        <v/>
      </c>
      <c r="AS35" s="37">
        <f t="shared" si="20"/>
        <v>0</v>
      </c>
      <c r="AT35" s="63">
        <f t="shared" si="21"/>
        <v>0</v>
      </c>
      <c r="AU35" s="30">
        <f t="shared" si="22"/>
        <v>0</v>
      </c>
      <c r="AV35" s="185">
        <f t="shared" si="23"/>
        <v>0</v>
      </c>
      <c r="AW35" s="30">
        <f t="shared" si="24"/>
        <v>0</v>
      </c>
      <c r="AX35" s="30" t="str">
        <f t="shared" si="25"/>
        <v/>
      </c>
      <c r="AY35" s="137">
        <f t="shared" si="26"/>
        <v>0</v>
      </c>
      <c r="AZ35" s="30">
        <f t="shared" si="27"/>
        <v>0</v>
      </c>
      <c r="BA35" s="30" t="str">
        <f t="shared" si="28"/>
        <v/>
      </c>
      <c r="BB35" s="184">
        <f t="shared" si="29"/>
        <v>0</v>
      </c>
      <c r="BC35" s="56">
        <f t="shared" si="30"/>
        <v>0</v>
      </c>
      <c r="BD35" s="156" t="e">
        <f t="shared" si="31"/>
        <v>#VALUE!</v>
      </c>
    </row>
    <row r="36" spans="1:56" s="156" customFormat="1">
      <c r="A36" s="151">
        <v>27</v>
      </c>
      <c r="B36" s="132" t="s">
        <v>587</v>
      </c>
      <c r="C36" s="152">
        <v>0</v>
      </c>
      <c r="D36" s="142">
        <v>0</v>
      </c>
      <c r="E36" s="65">
        <v>1</v>
      </c>
      <c r="F36" s="30" t="str">
        <f t="shared" si="0"/>
        <v/>
      </c>
      <c r="G36" s="51">
        <v>0</v>
      </c>
      <c r="H36" s="30">
        <f t="shared" si="1"/>
        <v>0</v>
      </c>
      <c r="I36" s="153">
        <v>1</v>
      </c>
      <c r="J36" s="30">
        <v>0</v>
      </c>
      <c r="K36" s="32">
        <v>0</v>
      </c>
      <c r="L36" s="30">
        <f t="shared" si="2"/>
        <v>0</v>
      </c>
      <c r="M36" s="30" t="str">
        <f t="shared" si="3"/>
        <v/>
      </c>
      <c r="N36" s="184">
        <f t="shared" si="4"/>
        <v>0</v>
      </c>
      <c r="O36" s="30">
        <f t="shared" si="5"/>
        <v>0</v>
      </c>
      <c r="P36" s="154">
        <v>303</v>
      </c>
      <c r="Q36" s="154">
        <v>10.199999999999999</v>
      </c>
      <c r="R36" s="65">
        <v>1</v>
      </c>
      <c r="S36" s="30">
        <f t="shared" si="6"/>
        <v>0</v>
      </c>
      <c r="T36" s="33">
        <v>0</v>
      </c>
      <c r="U36" s="30">
        <f t="shared" si="7"/>
        <v>0</v>
      </c>
      <c r="V36" s="153">
        <v>1</v>
      </c>
      <c r="W36" s="30">
        <v>0</v>
      </c>
      <c r="X36" s="34">
        <v>0</v>
      </c>
      <c r="Y36" s="30">
        <f t="shared" si="8"/>
        <v>0</v>
      </c>
      <c r="Z36" s="30">
        <f t="shared" si="9"/>
        <v>0</v>
      </c>
      <c r="AA36" s="30">
        <f t="shared" si="10"/>
        <v>0</v>
      </c>
      <c r="AB36" s="30">
        <f t="shared" si="11"/>
        <v>0</v>
      </c>
      <c r="AC36" s="30" t="str">
        <f t="shared" si="12"/>
        <v/>
      </c>
      <c r="AD36" s="186">
        <f t="shared" si="13"/>
        <v>0</v>
      </c>
      <c r="AE36" s="38">
        <f t="shared" si="14"/>
        <v>0</v>
      </c>
      <c r="AF36" s="155">
        <v>0</v>
      </c>
      <c r="AG36" s="154">
        <v>0</v>
      </c>
      <c r="AH36" s="65">
        <v>1</v>
      </c>
      <c r="AI36" s="30" t="str">
        <f t="shared" si="15"/>
        <v/>
      </c>
      <c r="AJ36" s="62">
        <v>0</v>
      </c>
      <c r="AK36" s="30">
        <f t="shared" si="16"/>
        <v>0</v>
      </c>
      <c r="AL36" s="154">
        <v>312</v>
      </c>
      <c r="AM36" s="154">
        <v>11.1</v>
      </c>
      <c r="AN36" s="65">
        <v>1</v>
      </c>
      <c r="AO36" s="30">
        <f t="shared" si="17"/>
        <v>0</v>
      </c>
      <c r="AP36" s="36">
        <v>0</v>
      </c>
      <c r="AQ36" s="30">
        <f t="shared" si="18"/>
        <v>0</v>
      </c>
      <c r="AR36" s="30" t="str">
        <f t="shared" si="19"/>
        <v/>
      </c>
      <c r="AS36" s="37">
        <f t="shared" si="20"/>
        <v>0</v>
      </c>
      <c r="AT36" s="63">
        <f t="shared" si="21"/>
        <v>0</v>
      </c>
      <c r="AU36" s="30" t="str">
        <f t="shared" si="22"/>
        <v/>
      </c>
      <c r="AV36" s="185">
        <f t="shared" si="23"/>
        <v>0</v>
      </c>
      <c r="AW36" s="30">
        <f t="shared" si="24"/>
        <v>0</v>
      </c>
      <c r="AX36" s="30">
        <f t="shared" si="25"/>
        <v>0</v>
      </c>
      <c r="AY36" s="137">
        <f t="shared" si="26"/>
        <v>0</v>
      </c>
      <c r="AZ36" s="30">
        <f t="shared" si="27"/>
        <v>0</v>
      </c>
      <c r="BA36" s="30" t="str">
        <f t="shared" si="28"/>
        <v/>
      </c>
      <c r="BB36" s="184">
        <f t="shared" si="29"/>
        <v>0</v>
      </c>
      <c r="BC36" s="56">
        <f t="shared" si="30"/>
        <v>0</v>
      </c>
      <c r="BD36" s="156" t="e">
        <f t="shared" si="31"/>
        <v>#VALUE!</v>
      </c>
    </row>
    <row r="37" spans="1:56" s="156" customFormat="1">
      <c r="A37" s="151">
        <v>28</v>
      </c>
      <c r="B37" s="132" t="s">
        <v>588</v>
      </c>
      <c r="C37" s="152">
        <v>320</v>
      </c>
      <c r="D37" s="142">
        <v>13</v>
      </c>
      <c r="E37" s="65">
        <v>1</v>
      </c>
      <c r="F37" s="30">
        <f t="shared" si="0"/>
        <v>0</v>
      </c>
      <c r="G37" s="51">
        <v>0</v>
      </c>
      <c r="H37" s="30">
        <f t="shared" si="1"/>
        <v>0</v>
      </c>
      <c r="I37" s="153">
        <v>1</v>
      </c>
      <c r="J37" s="30">
        <v>0</v>
      </c>
      <c r="K37" s="32">
        <v>0</v>
      </c>
      <c r="L37" s="30">
        <f t="shared" si="2"/>
        <v>0</v>
      </c>
      <c r="M37" s="30">
        <f t="shared" si="3"/>
        <v>0</v>
      </c>
      <c r="N37" s="184">
        <f t="shared" si="4"/>
        <v>0</v>
      </c>
      <c r="O37" s="30">
        <f t="shared" si="5"/>
        <v>0</v>
      </c>
      <c r="P37" s="154">
        <v>315</v>
      </c>
      <c r="Q37" s="154">
        <v>13</v>
      </c>
      <c r="R37" s="65">
        <v>1</v>
      </c>
      <c r="S37" s="30">
        <f t="shared" si="6"/>
        <v>0</v>
      </c>
      <c r="T37" s="33">
        <v>0</v>
      </c>
      <c r="U37" s="30">
        <f t="shared" si="7"/>
        <v>0</v>
      </c>
      <c r="V37" s="153">
        <v>1</v>
      </c>
      <c r="W37" s="30">
        <v>0</v>
      </c>
      <c r="X37" s="34">
        <v>0</v>
      </c>
      <c r="Y37" s="30">
        <f t="shared" si="8"/>
        <v>0</v>
      </c>
      <c r="Z37" s="30">
        <f t="shared" si="9"/>
        <v>0</v>
      </c>
      <c r="AA37" s="30">
        <f t="shared" si="10"/>
        <v>0</v>
      </c>
      <c r="AB37" s="30">
        <f t="shared" si="11"/>
        <v>0</v>
      </c>
      <c r="AC37" s="30">
        <f t="shared" si="12"/>
        <v>0</v>
      </c>
      <c r="AD37" s="186">
        <f t="shared" si="13"/>
        <v>0</v>
      </c>
      <c r="AE37" s="38">
        <f t="shared" si="14"/>
        <v>0</v>
      </c>
      <c r="AF37" s="155">
        <v>320</v>
      </c>
      <c r="AG37" s="154">
        <v>13</v>
      </c>
      <c r="AH37" s="65">
        <v>1</v>
      </c>
      <c r="AI37" s="30">
        <f t="shared" si="15"/>
        <v>0</v>
      </c>
      <c r="AJ37" s="62">
        <v>0</v>
      </c>
      <c r="AK37" s="30">
        <f t="shared" si="16"/>
        <v>0</v>
      </c>
      <c r="AL37" s="154">
        <v>315</v>
      </c>
      <c r="AM37" s="154">
        <v>13</v>
      </c>
      <c r="AN37" s="65">
        <v>1</v>
      </c>
      <c r="AO37" s="30">
        <f t="shared" si="17"/>
        <v>0</v>
      </c>
      <c r="AP37" s="36">
        <v>0</v>
      </c>
      <c r="AQ37" s="30">
        <f t="shared" si="18"/>
        <v>0</v>
      </c>
      <c r="AR37" s="30">
        <f t="shared" si="19"/>
        <v>0</v>
      </c>
      <c r="AS37" s="37">
        <f t="shared" si="20"/>
        <v>0</v>
      </c>
      <c r="AT37" s="63">
        <f t="shared" si="21"/>
        <v>0</v>
      </c>
      <c r="AU37" s="30">
        <f t="shared" si="22"/>
        <v>0</v>
      </c>
      <c r="AV37" s="185">
        <f t="shared" si="23"/>
        <v>0</v>
      </c>
      <c r="AW37" s="30">
        <f t="shared" si="24"/>
        <v>0</v>
      </c>
      <c r="AX37" s="30">
        <f t="shared" si="25"/>
        <v>0</v>
      </c>
      <c r="AY37" s="137">
        <f t="shared" si="26"/>
        <v>0</v>
      </c>
      <c r="AZ37" s="30">
        <f t="shared" si="27"/>
        <v>0</v>
      </c>
      <c r="BA37" s="30">
        <f t="shared" si="28"/>
        <v>0</v>
      </c>
      <c r="BB37" s="184">
        <f t="shared" si="29"/>
        <v>0</v>
      </c>
      <c r="BC37" s="56">
        <f t="shared" si="30"/>
        <v>0</v>
      </c>
      <c r="BD37" s="156">
        <f t="shared" si="31"/>
        <v>0</v>
      </c>
    </row>
    <row r="38" spans="1:56" s="156" customFormat="1">
      <c r="A38" s="151">
        <v>29</v>
      </c>
      <c r="B38" s="132" t="s">
        <v>589</v>
      </c>
      <c r="C38" s="152">
        <v>0</v>
      </c>
      <c r="D38" s="142">
        <v>0</v>
      </c>
      <c r="E38" s="65">
        <v>1</v>
      </c>
      <c r="F38" s="30" t="str">
        <f t="shared" si="0"/>
        <v/>
      </c>
      <c r="G38" s="51">
        <v>0</v>
      </c>
      <c r="H38" s="30">
        <f t="shared" si="1"/>
        <v>0</v>
      </c>
      <c r="I38" s="153">
        <v>1</v>
      </c>
      <c r="J38" s="30">
        <v>0</v>
      </c>
      <c r="K38" s="32">
        <v>0</v>
      </c>
      <c r="L38" s="30">
        <f t="shared" si="2"/>
        <v>0</v>
      </c>
      <c r="M38" s="30" t="str">
        <f t="shared" si="3"/>
        <v/>
      </c>
      <c r="N38" s="184">
        <f t="shared" si="4"/>
        <v>0</v>
      </c>
      <c r="O38" s="30">
        <f t="shared" si="5"/>
        <v>0</v>
      </c>
      <c r="P38" s="154">
        <v>0</v>
      </c>
      <c r="Q38" s="154">
        <v>0</v>
      </c>
      <c r="R38" s="65">
        <v>1</v>
      </c>
      <c r="S38" s="30" t="str">
        <f t="shared" si="6"/>
        <v/>
      </c>
      <c r="T38" s="33">
        <v>0</v>
      </c>
      <c r="U38" s="30">
        <f t="shared" si="7"/>
        <v>0</v>
      </c>
      <c r="V38" s="153">
        <v>1</v>
      </c>
      <c r="W38" s="30">
        <v>0</v>
      </c>
      <c r="X38" s="34">
        <v>0</v>
      </c>
      <c r="Y38" s="30">
        <f t="shared" si="8"/>
        <v>0</v>
      </c>
      <c r="Z38" s="30" t="str">
        <f t="shared" si="9"/>
        <v/>
      </c>
      <c r="AA38" s="30">
        <f t="shared" si="10"/>
        <v>0</v>
      </c>
      <c r="AB38" s="30">
        <f t="shared" si="11"/>
        <v>0</v>
      </c>
      <c r="AC38" s="30" t="str">
        <f t="shared" si="12"/>
        <v/>
      </c>
      <c r="AD38" s="186">
        <f t="shared" si="13"/>
        <v>0</v>
      </c>
      <c r="AE38" s="38">
        <f t="shared" si="14"/>
        <v>0</v>
      </c>
      <c r="AF38" s="155">
        <v>0</v>
      </c>
      <c r="AG38" s="154">
        <v>0</v>
      </c>
      <c r="AH38" s="65">
        <v>1</v>
      </c>
      <c r="AI38" s="30" t="str">
        <f t="shared" si="15"/>
        <v/>
      </c>
      <c r="AJ38" s="62">
        <v>0</v>
      </c>
      <c r="AK38" s="30">
        <f t="shared" si="16"/>
        <v>0</v>
      </c>
      <c r="AL38" s="154">
        <v>0</v>
      </c>
      <c r="AM38" s="154">
        <v>0</v>
      </c>
      <c r="AN38" s="65">
        <v>1</v>
      </c>
      <c r="AO38" s="30" t="str">
        <f t="shared" si="17"/>
        <v/>
      </c>
      <c r="AP38" s="36">
        <v>0</v>
      </c>
      <c r="AQ38" s="30">
        <f t="shared" si="18"/>
        <v>0</v>
      </c>
      <c r="AR38" s="30" t="str">
        <f t="shared" si="19"/>
        <v/>
      </c>
      <c r="AS38" s="37">
        <f t="shared" si="20"/>
        <v>0</v>
      </c>
      <c r="AT38" s="63">
        <f t="shared" si="21"/>
        <v>0</v>
      </c>
      <c r="AU38" s="30" t="str">
        <f t="shared" si="22"/>
        <v/>
      </c>
      <c r="AV38" s="185">
        <f t="shared" si="23"/>
        <v>0</v>
      </c>
      <c r="AW38" s="30">
        <f t="shared" si="24"/>
        <v>0</v>
      </c>
      <c r="AX38" s="30" t="str">
        <f t="shared" si="25"/>
        <v/>
      </c>
      <c r="AY38" s="137">
        <f t="shared" si="26"/>
        <v>0</v>
      </c>
      <c r="AZ38" s="30">
        <f t="shared" si="27"/>
        <v>0</v>
      </c>
      <c r="BA38" s="30" t="str">
        <f t="shared" si="28"/>
        <v/>
      </c>
      <c r="BB38" s="184">
        <f t="shared" si="29"/>
        <v>0</v>
      </c>
      <c r="BC38" s="56">
        <f t="shared" si="30"/>
        <v>0</v>
      </c>
      <c r="BD38" s="156" t="e">
        <f t="shared" si="31"/>
        <v>#VALUE!</v>
      </c>
    </row>
    <row r="39" spans="1:56" s="156" customFormat="1">
      <c r="B39" s="156" t="s">
        <v>590</v>
      </c>
      <c r="F39" s="156">
        <f>SUM(F10:F38)</f>
        <v>0</v>
      </c>
      <c r="G39" s="187">
        <f>SUM(G10:G38)</f>
        <v>0</v>
      </c>
      <c r="H39" s="156">
        <f>SUM(H10:H38)</f>
        <v>0</v>
      </c>
      <c r="J39" s="156">
        <f t="shared" ref="J39:O39" si="32">SUM(J10:J38)</f>
        <v>0</v>
      </c>
      <c r="K39" s="187">
        <f t="shared" si="32"/>
        <v>0</v>
      </c>
      <c r="L39" s="156">
        <f t="shared" si="32"/>
        <v>0</v>
      </c>
      <c r="M39" s="156">
        <f t="shared" si="32"/>
        <v>0</v>
      </c>
      <c r="N39" s="187">
        <f t="shared" si="32"/>
        <v>0</v>
      </c>
      <c r="O39" s="156">
        <f t="shared" si="32"/>
        <v>0</v>
      </c>
      <c r="R39" s="156">
        <f>SUM(R10:R38)</f>
        <v>29</v>
      </c>
      <c r="S39" s="156">
        <f>SUM(S10:S38)</f>
        <v>0</v>
      </c>
      <c r="T39" s="187">
        <f>SUM(T10:T38)</f>
        <v>0</v>
      </c>
      <c r="U39" s="156">
        <f>SUM(U10:U38)</f>
        <v>0</v>
      </c>
      <c r="W39" s="156">
        <f t="shared" ref="W39:AE39" si="33">SUM(W10:W38)</f>
        <v>0</v>
      </c>
      <c r="X39" s="187">
        <f t="shared" si="33"/>
        <v>0</v>
      </c>
      <c r="Y39" s="156">
        <f t="shared" si="33"/>
        <v>0</v>
      </c>
      <c r="Z39" s="156">
        <f t="shared" si="33"/>
        <v>0</v>
      </c>
      <c r="AA39" s="187">
        <f t="shared" si="33"/>
        <v>0</v>
      </c>
      <c r="AB39" s="156">
        <f t="shared" si="33"/>
        <v>0</v>
      </c>
      <c r="AC39" s="156">
        <f t="shared" si="33"/>
        <v>0</v>
      </c>
      <c r="AD39" s="187">
        <f t="shared" si="33"/>
        <v>0</v>
      </c>
      <c r="AE39" s="156">
        <f t="shared" si="33"/>
        <v>0</v>
      </c>
      <c r="AI39" s="156">
        <f>SUM(AI10:AI38)</f>
        <v>58</v>
      </c>
      <c r="AJ39" s="187">
        <f>SUM(AJ10:AJ38)</f>
        <v>1647</v>
      </c>
      <c r="AK39" s="156">
        <f>SUM(AK10:AK38)</f>
        <v>18678</v>
      </c>
      <c r="AO39" s="156">
        <f t="shared" ref="AO39:BC39" si="34">SUM(AO10:AO38)</f>
        <v>24</v>
      </c>
      <c r="AP39" s="187">
        <f t="shared" si="34"/>
        <v>829</v>
      </c>
      <c r="AQ39" s="156">
        <f t="shared" si="34"/>
        <v>7497</v>
      </c>
      <c r="AR39" s="156">
        <f t="shared" si="34"/>
        <v>4</v>
      </c>
      <c r="AS39" s="187">
        <f t="shared" si="34"/>
        <v>2476</v>
      </c>
      <c r="AT39" s="156">
        <f t="shared" si="34"/>
        <v>26175</v>
      </c>
      <c r="AU39" s="156">
        <f t="shared" si="34"/>
        <v>58</v>
      </c>
      <c r="AV39" s="187">
        <f t="shared" si="34"/>
        <v>1647</v>
      </c>
      <c r="AW39" s="156">
        <f t="shared" si="34"/>
        <v>18678</v>
      </c>
      <c r="AX39" s="156">
        <f t="shared" si="34"/>
        <v>24</v>
      </c>
      <c r="AY39" s="187">
        <f t="shared" si="34"/>
        <v>829</v>
      </c>
      <c r="AZ39" s="156">
        <f t="shared" si="34"/>
        <v>7497</v>
      </c>
      <c r="BA39" s="156">
        <f t="shared" si="34"/>
        <v>4</v>
      </c>
      <c r="BB39" s="187">
        <f t="shared" si="34"/>
        <v>2476</v>
      </c>
      <c r="BC39" s="156">
        <f t="shared" si="34"/>
        <v>26175</v>
      </c>
    </row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  <mergeCell ref="AU6:AW6"/>
    <mergeCell ref="C6:O6"/>
    <mergeCell ref="P6:AB6"/>
    <mergeCell ref="AC6:AE6"/>
    <mergeCell ref="AF6:AK6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BC7:BC8"/>
    <mergeCell ref="AW7:AW8"/>
    <mergeCell ref="AX7:AX8"/>
    <mergeCell ref="AY7:AY8"/>
    <mergeCell ref="AZ7:AZ8"/>
    <mergeCell ref="BA7:BA8"/>
    <mergeCell ref="BB7:BB8"/>
    <mergeCell ref="AV7:AV8"/>
    <mergeCell ref="AP7:AP8"/>
    <mergeCell ref="AT7:AT8"/>
    <mergeCell ref="AR7:AR8"/>
    <mergeCell ref="AS7:AS8"/>
    <mergeCell ref="AU7:AU8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6"/>
  <sheetViews>
    <sheetView zoomScale="90" zoomScaleNormal="90" workbookViewId="0">
      <selection activeCell="G19" sqref="G19"/>
    </sheetView>
  </sheetViews>
  <sheetFormatPr defaultRowHeight="15"/>
  <cols>
    <col min="1" max="1" width="3" style="39" bestFit="1" customWidth="1"/>
    <col min="2" max="2" width="32.7109375" customWidth="1"/>
    <col min="3" max="3" width="10.28515625" style="72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0">
        <v>300018</v>
      </c>
      <c r="C1" s="67"/>
      <c r="D1" s="260" t="s">
        <v>560</v>
      </c>
      <c r="E1" s="260"/>
      <c r="F1" s="260"/>
      <c r="G1" s="260"/>
    </row>
    <row r="2" spans="1:16" ht="15" customHeight="1">
      <c r="B2" s="41" t="s">
        <v>98</v>
      </c>
      <c r="C2" s="68"/>
      <c r="D2" s="41" t="s">
        <v>144</v>
      </c>
      <c r="E2" s="42"/>
    </row>
    <row r="3" spans="1:16" ht="36.75" customHeight="1" thickBot="1">
      <c r="B3" s="43" t="s">
        <v>145</v>
      </c>
      <c r="C3" s="43"/>
      <c r="D3" s="41"/>
      <c r="E3" s="73"/>
    </row>
    <row r="4" spans="1:16" ht="45.75" customHeight="1">
      <c r="A4" s="261"/>
      <c r="B4" s="263" t="s">
        <v>153</v>
      </c>
      <c r="C4" s="263" t="s">
        <v>152</v>
      </c>
      <c r="D4" s="265" t="s">
        <v>151</v>
      </c>
      <c r="E4" s="256" t="s">
        <v>91</v>
      </c>
      <c r="F4" s="257"/>
      <c r="G4" s="258"/>
      <c r="H4" s="259" t="s">
        <v>92</v>
      </c>
      <c r="I4" s="257"/>
      <c r="J4" s="267"/>
      <c r="K4" s="256" t="s">
        <v>93</v>
      </c>
      <c r="L4" s="257"/>
      <c r="M4" s="258"/>
      <c r="N4" s="259" t="s">
        <v>94</v>
      </c>
      <c r="O4" s="257"/>
      <c r="P4" s="258"/>
    </row>
    <row r="5" spans="1:16" ht="39.75" thickBot="1">
      <c r="A5" s="262"/>
      <c r="B5" s="264"/>
      <c r="C5" s="264"/>
      <c r="D5" s="266"/>
      <c r="E5" s="97" t="s">
        <v>95</v>
      </c>
      <c r="F5" s="98" t="s">
        <v>96</v>
      </c>
      <c r="G5" s="99" t="s">
        <v>97</v>
      </c>
      <c r="H5" s="100" t="s">
        <v>95</v>
      </c>
      <c r="I5" s="98" t="s">
        <v>96</v>
      </c>
      <c r="J5" s="101" t="s">
        <v>97</v>
      </c>
      <c r="K5" s="97" t="s">
        <v>95</v>
      </c>
      <c r="L5" s="98" t="s">
        <v>96</v>
      </c>
      <c r="M5" s="99" t="s">
        <v>97</v>
      </c>
      <c r="N5" s="100" t="s">
        <v>95</v>
      </c>
      <c r="O5" s="98" t="s">
        <v>96</v>
      </c>
      <c r="P5" s="99" t="s">
        <v>97</v>
      </c>
    </row>
    <row r="6" spans="1:16">
      <c r="A6" s="84">
        <v>1</v>
      </c>
      <c r="B6" s="85" t="s">
        <v>561</v>
      </c>
      <c r="C6" s="86">
        <v>9</v>
      </c>
      <c r="D6" s="87">
        <v>4</v>
      </c>
      <c r="E6" s="88">
        <v>0</v>
      </c>
      <c r="F6" s="89">
        <v>0</v>
      </c>
      <c r="G6" s="90">
        <f t="shared" ref="G6:G35" si="0">E6+F6</f>
        <v>0</v>
      </c>
      <c r="H6" s="91">
        <v>0</v>
      </c>
      <c r="I6" s="92">
        <v>0</v>
      </c>
      <c r="J6" s="93">
        <f t="shared" ref="J6:J35" si="1">H6+I6</f>
        <v>0</v>
      </c>
      <c r="K6" s="94">
        <v>0</v>
      </c>
      <c r="L6" s="95">
        <v>0</v>
      </c>
      <c r="M6" s="90">
        <f t="shared" ref="M6:M35" si="2">K6+L6</f>
        <v>0</v>
      </c>
      <c r="N6" s="96">
        <f t="shared" ref="N6:N35" si="3">E6+H6+K6</f>
        <v>0</v>
      </c>
      <c r="O6" s="96">
        <f t="shared" ref="O6:O35" si="4">F6+I6+L6</f>
        <v>0</v>
      </c>
      <c r="P6" s="90">
        <f t="shared" ref="P6:P35" si="5">N6+O6</f>
        <v>0</v>
      </c>
    </row>
    <row r="7" spans="1:16">
      <c r="A7" s="74">
        <v>2</v>
      </c>
      <c r="B7" s="44" t="s">
        <v>562</v>
      </c>
      <c r="C7" s="69">
        <v>14</v>
      </c>
      <c r="D7" s="76">
        <v>11</v>
      </c>
      <c r="E7" s="80">
        <v>0</v>
      </c>
      <c r="F7" s="45">
        <v>0</v>
      </c>
      <c r="G7" s="75">
        <f t="shared" si="0"/>
        <v>0</v>
      </c>
      <c r="H7" s="79">
        <v>0</v>
      </c>
      <c r="I7" s="47">
        <v>0</v>
      </c>
      <c r="J7" s="81">
        <f t="shared" si="1"/>
        <v>0</v>
      </c>
      <c r="K7" s="83">
        <v>0</v>
      </c>
      <c r="L7" s="48">
        <v>0</v>
      </c>
      <c r="M7" s="75">
        <f t="shared" si="2"/>
        <v>0</v>
      </c>
      <c r="N7" s="82">
        <f t="shared" si="3"/>
        <v>0</v>
      </c>
      <c r="O7" s="46">
        <f t="shared" si="4"/>
        <v>0</v>
      </c>
      <c r="P7" s="75">
        <f t="shared" si="5"/>
        <v>0</v>
      </c>
    </row>
    <row r="8" spans="1:16">
      <c r="A8" s="84">
        <v>3</v>
      </c>
      <c r="B8" s="44" t="s">
        <v>563</v>
      </c>
      <c r="C8" s="69">
        <v>15</v>
      </c>
      <c r="D8" s="76">
        <v>12</v>
      </c>
      <c r="E8" s="80">
        <v>0</v>
      </c>
      <c r="F8" s="45">
        <v>0</v>
      </c>
      <c r="G8" s="75">
        <f t="shared" si="0"/>
        <v>0</v>
      </c>
      <c r="H8" s="79">
        <v>0</v>
      </c>
      <c r="I8" s="47">
        <v>0</v>
      </c>
      <c r="J8" s="81">
        <f t="shared" si="1"/>
        <v>0</v>
      </c>
      <c r="K8" s="83">
        <v>0</v>
      </c>
      <c r="L8" s="48">
        <v>0</v>
      </c>
      <c r="M8" s="75">
        <f t="shared" si="2"/>
        <v>0</v>
      </c>
      <c r="N8" s="82">
        <f t="shared" si="3"/>
        <v>0</v>
      </c>
      <c r="O8" s="46">
        <f t="shared" si="4"/>
        <v>0</v>
      </c>
      <c r="P8" s="75">
        <f t="shared" si="5"/>
        <v>0</v>
      </c>
    </row>
    <row r="9" spans="1:16">
      <c r="A9" s="74">
        <v>4</v>
      </c>
      <c r="B9" s="44" t="s">
        <v>564</v>
      </c>
      <c r="C9" s="69">
        <v>6</v>
      </c>
      <c r="D9" s="76">
        <v>136</v>
      </c>
      <c r="E9" s="80">
        <v>0</v>
      </c>
      <c r="F9" s="45">
        <v>0</v>
      </c>
      <c r="G9" s="75">
        <f t="shared" si="0"/>
        <v>0</v>
      </c>
      <c r="H9" s="79">
        <v>0</v>
      </c>
      <c r="I9" s="47">
        <v>0</v>
      </c>
      <c r="J9" s="81">
        <f t="shared" si="1"/>
        <v>0</v>
      </c>
      <c r="K9" s="83">
        <v>176</v>
      </c>
      <c r="L9" s="48">
        <v>0</v>
      </c>
      <c r="M9" s="75">
        <f t="shared" si="2"/>
        <v>176</v>
      </c>
      <c r="N9" s="82">
        <f t="shared" si="3"/>
        <v>176</v>
      </c>
      <c r="O9" s="46">
        <f t="shared" si="4"/>
        <v>0</v>
      </c>
      <c r="P9" s="75">
        <f t="shared" si="5"/>
        <v>176</v>
      </c>
    </row>
    <row r="10" spans="1:16" ht="15" customHeight="1">
      <c r="A10" s="84">
        <v>5</v>
      </c>
      <c r="B10" s="50" t="s">
        <v>564</v>
      </c>
      <c r="C10" s="69">
        <v>6</v>
      </c>
      <c r="D10" s="76">
        <v>184</v>
      </c>
      <c r="E10" s="80">
        <v>0</v>
      </c>
      <c r="F10" s="45">
        <v>0</v>
      </c>
      <c r="G10" s="75">
        <f t="shared" si="0"/>
        <v>0</v>
      </c>
      <c r="H10" s="79">
        <v>0</v>
      </c>
      <c r="I10" s="47">
        <v>0</v>
      </c>
      <c r="J10" s="81">
        <f t="shared" si="1"/>
        <v>0</v>
      </c>
      <c r="K10" s="83">
        <v>0</v>
      </c>
      <c r="L10" s="48">
        <v>0</v>
      </c>
      <c r="M10" s="75">
        <f t="shared" si="2"/>
        <v>0</v>
      </c>
      <c r="N10" s="82">
        <f t="shared" si="3"/>
        <v>0</v>
      </c>
      <c r="O10" s="46">
        <f t="shared" si="4"/>
        <v>0</v>
      </c>
      <c r="P10" s="75">
        <f t="shared" si="5"/>
        <v>0</v>
      </c>
    </row>
    <row r="11" spans="1:16" ht="15" customHeight="1">
      <c r="A11" s="74">
        <v>6</v>
      </c>
      <c r="B11" s="49" t="s">
        <v>565</v>
      </c>
      <c r="C11" s="69">
        <v>8</v>
      </c>
      <c r="D11" s="76">
        <v>137</v>
      </c>
      <c r="E11" s="80">
        <v>0</v>
      </c>
      <c r="F11" s="45">
        <v>0</v>
      </c>
      <c r="G11" s="75">
        <f t="shared" si="0"/>
        <v>0</v>
      </c>
      <c r="H11" s="79">
        <v>0</v>
      </c>
      <c r="I11" s="47">
        <v>0</v>
      </c>
      <c r="J11" s="81">
        <f t="shared" si="1"/>
        <v>0</v>
      </c>
      <c r="K11" s="83">
        <v>0</v>
      </c>
      <c r="L11" s="48">
        <v>0</v>
      </c>
      <c r="M11" s="75">
        <f t="shared" si="2"/>
        <v>0</v>
      </c>
      <c r="N11" s="82">
        <f t="shared" si="3"/>
        <v>0</v>
      </c>
      <c r="O11" s="46">
        <f t="shared" si="4"/>
        <v>0</v>
      </c>
      <c r="P11" s="75">
        <f t="shared" si="5"/>
        <v>0</v>
      </c>
    </row>
    <row r="12" spans="1:16" ht="15" customHeight="1">
      <c r="A12" s="84">
        <v>7</v>
      </c>
      <c r="B12" s="49" t="s">
        <v>566</v>
      </c>
      <c r="C12" s="69">
        <v>7</v>
      </c>
      <c r="D12" s="76">
        <v>136</v>
      </c>
      <c r="E12" s="80">
        <v>0</v>
      </c>
      <c r="F12" s="45">
        <v>0</v>
      </c>
      <c r="G12" s="75">
        <f t="shared" si="0"/>
        <v>0</v>
      </c>
      <c r="H12" s="79">
        <v>0</v>
      </c>
      <c r="I12" s="47">
        <v>0</v>
      </c>
      <c r="J12" s="81">
        <f t="shared" si="1"/>
        <v>0</v>
      </c>
      <c r="K12" s="83">
        <v>0</v>
      </c>
      <c r="L12" s="48">
        <v>94</v>
      </c>
      <c r="M12" s="75">
        <f t="shared" si="2"/>
        <v>94</v>
      </c>
      <c r="N12" s="82">
        <f t="shared" si="3"/>
        <v>0</v>
      </c>
      <c r="O12" s="46">
        <f t="shared" si="4"/>
        <v>94</v>
      </c>
      <c r="P12" s="75">
        <f t="shared" si="5"/>
        <v>94</v>
      </c>
    </row>
    <row r="13" spans="1:16">
      <c r="A13" s="74">
        <v>8</v>
      </c>
      <c r="B13" s="49" t="s">
        <v>567</v>
      </c>
      <c r="C13" s="69">
        <v>17</v>
      </c>
      <c r="D13" s="76">
        <v>16</v>
      </c>
      <c r="E13" s="80">
        <v>0</v>
      </c>
      <c r="F13" s="45">
        <v>0</v>
      </c>
      <c r="G13" s="75">
        <f t="shared" si="0"/>
        <v>0</v>
      </c>
      <c r="H13" s="79">
        <v>0</v>
      </c>
      <c r="I13" s="47">
        <v>0</v>
      </c>
      <c r="J13" s="81">
        <f t="shared" si="1"/>
        <v>0</v>
      </c>
      <c r="K13" s="83">
        <v>0</v>
      </c>
      <c r="L13" s="48">
        <v>0</v>
      </c>
      <c r="M13" s="75">
        <f t="shared" si="2"/>
        <v>0</v>
      </c>
      <c r="N13" s="82">
        <f t="shared" si="3"/>
        <v>0</v>
      </c>
      <c r="O13" s="46">
        <f t="shared" si="4"/>
        <v>0</v>
      </c>
      <c r="P13" s="75">
        <f t="shared" si="5"/>
        <v>0</v>
      </c>
    </row>
    <row r="14" spans="1:16">
      <c r="A14" s="84">
        <v>9</v>
      </c>
      <c r="B14" s="49" t="s">
        <v>568</v>
      </c>
      <c r="C14" s="69">
        <v>24</v>
      </c>
      <c r="D14" s="76">
        <v>28</v>
      </c>
      <c r="E14" s="80">
        <v>0</v>
      </c>
      <c r="F14" s="45">
        <v>0</v>
      </c>
      <c r="G14" s="75">
        <f t="shared" si="0"/>
        <v>0</v>
      </c>
      <c r="H14" s="79">
        <v>0</v>
      </c>
      <c r="I14" s="47">
        <v>0</v>
      </c>
      <c r="J14" s="81">
        <f t="shared" si="1"/>
        <v>0</v>
      </c>
      <c r="K14" s="83">
        <v>0</v>
      </c>
      <c r="L14" s="48">
        <v>0</v>
      </c>
      <c r="M14" s="75">
        <f t="shared" si="2"/>
        <v>0</v>
      </c>
      <c r="N14" s="82">
        <f t="shared" si="3"/>
        <v>0</v>
      </c>
      <c r="O14" s="46">
        <f t="shared" si="4"/>
        <v>0</v>
      </c>
      <c r="P14" s="75">
        <f t="shared" si="5"/>
        <v>0</v>
      </c>
    </row>
    <row r="15" spans="1:16">
      <c r="A15" s="74">
        <v>10</v>
      </c>
      <c r="B15" s="44" t="s">
        <v>569</v>
      </c>
      <c r="C15" s="69">
        <v>26</v>
      </c>
      <c r="D15" s="76">
        <v>29</v>
      </c>
      <c r="E15" s="80">
        <v>0</v>
      </c>
      <c r="F15" s="45">
        <v>0</v>
      </c>
      <c r="G15" s="75">
        <f t="shared" si="0"/>
        <v>0</v>
      </c>
      <c r="H15" s="79">
        <v>0</v>
      </c>
      <c r="I15" s="47">
        <v>0</v>
      </c>
      <c r="J15" s="81">
        <f t="shared" si="1"/>
        <v>0</v>
      </c>
      <c r="K15" s="83">
        <v>0</v>
      </c>
      <c r="L15" s="48">
        <v>0</v>
      </c>
      <c r="M15" s="75">
        <f t="shared" si="2"/>
        <v>0</v>
      </c>
      <c r="N15" s="82">
        <f t="shared" si="3"/>
        <v>0</v>
      </c>
      <c r="O15" s="46">
        <f t="shared" si="4"/>
        <v>0</v>
      </c>
      <c r="P15" s="75">
        <f t="shared" si="5"/>
        <v>0</v>
      </c>
    </row>
    <row r="16" spans="1:16">
      <c r="A16" s="84">
        <v>11</v>
      </c>
      <c r="B16" s="44" t="s">
        <v>570</v>
      </c>
      <c r="C16" s="69">
        <v>34</v>
      </c>
      <c r="D16" s="76">
        <v>53</v>
      </c>
      <c r="E16" s="80">
        <v>0</v>
      </c>
      <c r="F16" s="45">
        <v>0</v>
      </c>
      <c r="G16" s="75">
        <f t="shared" si="0"/>
        <v>0</v>
      </c>
      <c r="H16" s="79">
        <v>0</v>
      </c>
      <c r="I16" s="47">
        <v>0</v>
      </c>
      <c r="J16" s="81">
        <f t="shared" si="1"/>
        <v>0</v>
      </c>
      <c r="K16" s="83">
        <v>0</v>
      </c>
      <c r="L16" s="48">
        <v>0</v>
      </c>
      <c r="M16" s="75">
        <f t="shared" si="2"/>
        <v>0</v>
      </c>
      <c r="N16" s="82">
        <f t="shared" si="3"/>
        <v>0</v>
      </c>
      <c r="O16" s="46">
        <f t="shared" si="4"/>
        <v>0</v>
      </c>
      <c r="P16" s="75">
        <f t="shared" si="5"/>
        <v>0</v>
      </c>
    </row>
    <row r="17" spans="1:16">
      <c r="A17" s="74">
        <v>12</v>
      </c>
      <c r="B17" s="44" t="s">
        <v>571</v>
      </c>
      <c r="C17" s="69">
        <v>38</v>
      </c>
      <c r="D17" s="76">
        <v>54</v>
      </c>
      <c r="E17" s="80">
        <v>0</v>
      </c>
      <c r="F17" s="45">
        <v>0</v>
      </c>
      <c r="G17" s="75">
        <f t="shared" si="0"/>
        <v>0</v>
      </c>
      <c r="H17" s="79">
        <v>0</v>
      </c>
      <c r="I17" s="47">
        <v>0</v>
      </c>
      <c r="J17" s="81">
        <f t="shared" si="1"/>
        <v>0</v>
      </c>
      <c r="K17" s="83">
        <v>0</v>
      </c>
      <c r="L17" s="48">
        <v>0</v>
      </c>
      <c r="M17" s="75">
        <f t="shared" si="2"/>
        <v>0</v>
      </c>
      <c r="N17" s="82">
        <f t="shared" si="3"/>
        <v>0</v>
      </c>
      <c r="O17" s="46">
        <f t="shared" si="4"/>
        <v>0</v>
      </c>
      <c r="P17" s="75">
        <f t="shared" si="5"/>
        <v>0</v>
      </c>
    </row>
    <row r="18" spans="1:16" ht="15" customHeight="1">
      <c r="A18" s="84">
        <v>13</v>
      </c>
      <c r="B18" s="44" t="s">
        <v>572</v>
      </c>
      <c r="C18" s="69">
        <v>41</v>
      </c>
      <c r="D18" s="76">
        <v>56</v>
      </c>
      <c r="E18" s="80">
        <v>0</v>
      </c>
      <c r="F18" s="45">
        <v>0</v>
      </c>
      <c r="G18" s="75">
        <f t="shared" si="0"/>
        <v>0</v>
      </c>
      <c r="H18" s="79">
        <v>0</v>
      </c>
      <c r="I18" s="47">
        <v>0</v>
      </c>
      <c r="J18" s="81">
        <f t="shared" si="1"/>
        <v>0</v>
      </c>
      <c r="K18" s="83">
        <v>0</v>
      </c>
      <c r="L18" s="48">
        <v>0</v>
      </c>
      <c r="M18" s="75">
        <f t="shared" si="2"/>
        <v>0</v>
      </c>
      <c r="N18" s="82">
        <f t="shared" si="3"/>
        <v>0</v>
      </c>
      <c r="O18" s="46">
        <f t="shared" si="4"/>
        <v>0</v>
      </c>
      <c r="P18" s="75">
        <f t="shared" si="5"/>
        <v>0</v>
      </c>
    </row>
    <row r="19" spans="1:16" ht="15" customHeight="1">
      <c r="A19" s="74">
        <v>14</v>
      </c>
      <c r="B19" s="44" t="s">
        <v>573</v>
      </c>
      <c r="C19" s="69">
        <v>42</v>
      </c>
      <c r="D19" s="76">
        <v>60</v>
      </c>
      <c r="E19" s="80">
        <v>0</v>
      </c>
      <c r="F19" s="45">
        <v>0</v>
      </c>
      <c r="G19" s="75">
        <f t="shared" si="0"/>
        <v>0</v>
      </c>
      <c r="H19" s="79">
        <v>0</v>
      </c>
      <c r="I19" s="47">
        <v>0</v>
      </c>
      <c r="J19" s="81">
        <f t="shared" si="1"/>
        <v>0</v>
      </c>
      <c r="K19" s="83">
        <v>0</v>
      </c>
      <c r="L19" s="48">
        <v>0</v>
      </c>
      <c r="M19" s="75">
        <f t="shared" si="2"/>
        <v>0</v>
      </c>
      <c r="N19" s="82">
        <f t="shared" si="3"/>
        <v>0</v>
      </c>
      <c r="O19" s="46">
        <f t="shared" si="4"/>
        <v>0</v>
      </c>
      <c r="P19" s="75">
        <f t="shared" si="5"/>
        <v>0</v>
      </c>
    </row>
    <row r="20" spans="1:16" ht="15" customHeight="1">
      <c r="A20" s="84">
        <v>15</v>
      </c>
      <c r="B20" s="44" t="s">
        <v>574</v>
      </c>
      <c r="C20" s="69">
        <v>20</v>
      </c>
      <c r="D20" s="76">
        <v>18</v>
      </c>
      <c r="E20" s="80">
        <v>0</v>
      </c>
      <c r="F20" s="45">
        <v>0</v>
      </c>
      <c r="G20" s="75">
        <f t="shared" si="0"/>
        <v>0</v>
      </c>
      <c r="H20" s="79">
        <v>0</v>
      </c>
      <c r="I20" s="47">
        <v>0</v>
      </c>
      <c r="J20" s="81">
        <f t="shared" si="1"/>
        <v>0</v>
      </c>
      <c r="K20" s="83">
        <v>0</v>
      </c>
      <c r="L20" s="48">
        <v>0</v>
      </c>
      <c r="M20" s="75">
        <f t="shared" si="2"/>
        <v>0</v>
      </c>
      <c r="N20" s="82">
        <f t="shared" si="3"/>
        <v>0</v>
      </c>
      <c r="O20" s="46">
        <f t="shared" si="4"/>
        <v>0</v>
      </c>
      <c r="P20" s="75">
        <f t="shared" si="5"/>
        <v>0</v>
      </c>
    </row>
    <row r="21" spans="1:16" ht="15" customHeight="1">
      <c r="A21" s="74">
        <v>16</v>
      </c>
      <c r="B21" s="49" t="s">
        <v>575</v>
      </c>
      <c r="C21" s="69">
        <v>52</v>
      </c>
      <c r="D21" s="76">
        <v>65</v>
      </c>
      <c r="E21" s="80">
        <v>0</v>
      </c>
      <c r="F21" s="45">
        <v>0</v>
      </c>
      <c r="G21" s="75">
        <f t="shared" si="0"/>
        <v>0</v>
      </c>
      <c r="H21" s="79">
        <v>0</v>
      </c>
      <c r="I21" s="47">
        <v>0</v>
      </c>
      <c r="J21" s="81">
        <f t="shared" si="1"/>
        <v>0</v>
      </c>
      <c r="K21" s="83">
        <v>0</v>
      </c>
      <c r="L21" s="48">
        <v>0</v>
      </c>
      <c r="M21" s="75">
        <f t="shared" si="2"/>
        <v>0</v>
      </c>
      <c r="N21" s="82">
        <f t="shared" si="3"/>
        <v>0</v>
      </c>
      <c r="O21" s="46">
        <f t="shared" si="4"/>
        <v>0</v>
      </c>
      <c r="P21" s="75">
        <f t="shared" si="5"/>
        <v>0</v>
      </c>
    </row>
    <row r="22" spans="1:16" ht="15" customHeight="1">
      <c r="A22" s="84">
        <v>17</v>
      </c>
      <c r="B22" s="49" t="s">
        <v>576</v>
      </c>
      <c r="C22" s="69">
        <v>55</v>
      </c>
      <c r="D22" s="76">
        <v>68</v>
      </c>
      <c r="E22" s="80">
        <v>0</v>
      </c>
      <c r="F22" s="45">
        <v>0</v>
      </c>
      <c r="G22" s="75">
        <f t="shared" si="0"/>
        <v>0</v>
      </c>
      <c r="H22" s="79">
        <v>0</v>
      </c>
      <c r="I22" s="47">
        <v>0</v>
      </c>
      <c r="J22" s="81">
        <f t="shared" si="1"/>
        <v>0</v>
      </c>
      <c r="K22" s="83">
        <v>0</v>
      </c>
      <c r="L22" s="48">
        <v>735</v>
      </c>
      <c r="M22" s="75">
        <f t="shared" si="2"/>
        <v>735</v>
      </c>
      <c r="N22" s="82">
        <f t="shared" si="3"/>
        <v>0</v>
      </c>
      <c r="O22" s="46">
        <f t="shared" si="4"/>
        <v>735</v>
      </c>
      <c r="P22" s="75">
        <f t="shared" si="5"/>
        <v>735</v>
      </c>
    </row>
    <row r="23" spans="1:16" ht="15" customHeight="1">
      <c r="A23" s="74">
        <v>18</v>
      </c>
      <c r="B23" s="49" t="s">
        <v>577</v>
      </c>
      <c r="C23" s="69">
        <v>29</v>
      </c>
      <c r="D23" s="76">
        <v>30</v>
      </c>
      <c r="E23" s="80">
        <v>0</v>
      </c>
      <c r="F23" s="45">
        <v>0</v>
      </c>
      <c r="G23" s="75">
        <f t="shared" si="0"/>
        <v>0</v>
      </c>
      <c r="H23" s="79">
        <v>0</v>
      </c>
      <c r="I23" s="47">
        <v>0</v>
      </c>
      <c r="J23" s="81">
        <f t="shared" si="1"/>
        <v>0</v>
      </c>
      <c r="K23" s="83">
        <v>0</v>
      </c>
      <c r="L23" s="48">
        <v>0</v>
      </c>
      <c r="M23" s="75">
        <f t="shared" si="2"/>
        <v>0</v>
      </c>
      <c r="N23" s="82">
        <f t="shared" si="3"/>
        <v>0</v>
      </c>
      <c r="O23" s="46">
        <f t="shared" si="4"/>
        <v>0</v>
      </c>
      <c r="P23" s="75">
        <f t="shared" si="5"/>
        <v>0</v>
      </c>
    </row>
    <row r="24" spans="1:16">
      <c r="A24" s="84">
        <v>19</v>
      </c>
      <c r="B24" s="44" t="s">
        <v>578</v>
      </c>
      <c r="C24" s="69">
        <v>32</v>
      </c>
      <c r="D24" s="76">
        <v>158</v>
      </c>
      <c r="E24" s="80">
        <v>0</v>
      </c>
      <c r="F24" s="45">
        <v>0</v>
      </c>
      <c r="G24" s="75">
        <f t="shared" si="0"/>
        <v>0</v>
      </c>
      <c r="H24" s="79">
        <v>0</v>
      </c>
      <c r="I24" s="47">
        <v>0</v>
      </c>
      <c r="J24" s="81">
        <f t="shared" si="1"/>
        <v>0</v>
      </c>
      <c r="K24" s="83">
        <v>0</v>
      </c>
      <c r="L24" s="48">
        <v>0</v>
      </c>
      <c r="M24" s="75">
        <f t="shared" si="2"/>
        <v>0</v>
      </c>
      <c r="N24" s="82">
        <f t="shared" si="3"/>
        <v>0</v>
      </c>
      <c r="O24" s="46">
        <f t="shared" si="4"/>
        <v>0</v>
      </c>
      <c r="P24" s="75">
        <f t="shared" si="5"/>
        <v>0</v>
      </c>
    </row>
    <row r="25" spans="1:16">
      <c r="A25" s="74">
        <v>20</v>
      </c>
      <c r="B25" s="44" t="s">
        <v>579</v>
      </c>
      <c r="C25" s="69">
        <v>31</v>
      </c>
      <c r="D25" s="76">
        <v>158</v>
      </c>
      <c r="E25" s="80">
        <v>0</v>
      </c>
      <c r="F25" s="45">
        <v>0</v>
      </c>
      <c r="G25" s="75">
        <f t="shared" si="0"/>
        <v>0</v>
      </c>
      <c r="H25" s="79">
        <v>0</v>
      </c>
      <c r="I25" s="47">
        <v>0</v>
      </c>
      <c r="J25" s="81">
        <f t="shared" si="1"/>
        <v>0</v>
      </c>
      <c r="K25" s="83">
        <v>0</v>
      </c>
      <c r="L25" s="48">
        <v>0</v>
      </c>
      <c r="M25" s="75">
        <f t="shared" si="2"/>
        <v>0</v>
      </c>
      <c r="N25" s="82">
        <f t="shared" si="3"/>
        <v>0</v>
      </c>
      <c r="O25" s="46">
        <f t="shared" si="4"/>
        <v>0</v>
      </c>
      <c r="P25" s="75">
        <f t="shared" si="5"/>
        <v>0</v>
      </c>
    </row>
    <row r="26" spans="1:16">
      <c r="A26" s="84">
        <v>21</v>
      </c>
      <c r="B26" s="49" t="s">
        <v>580</v>
      </c>
      <c r="C26" s="69">
        <v>30</v>
      </c>
      <c r="D26" s="76">
        <v>158</v>
      </c>
      <c r="E26" s="80">
        <v>0</v>
      </c>
      <c r="F26" s="45">
        <v>0</v>
      </c>
      <c r="G26" s="75">
        <f t="shared" si="0"/>
        <v>0</v>
      </c>
      <c r="H26" s="79">
        <v>0</v>
      </c>
      <c r="I26" s="47">
        <v>0</v>
      </c>
      <c r="J26" s="81">
        <f t="shared" si="1"/>
        <v>0</v>
      </c>
      <c r="K26" s="83">
        <v>0</v>
      </c>
      <c r="L26" s="48">
        <v>0</v>
      </c>
      <c r="M26" s="75">
        <f t="shared" si="2"/>
        <v>0</v>
      </c>
      <c r="N26" s="82">
        <f t="shared" si="3"/>
        <v>0</v>
      </c>
      <c r="O26" s="46">
        <f t="shared" si="4"/>
        <v>0</v>
      </c>
      <c r="P26" s="75">
        <f t="shared" si="5"/>
        <v>0</v>
      </c>
    </row>
    <row r="27" spans="1:16" ht="15" customHeight="1">
      <c r="A27" s="74">
        <v>22</v>
      </c>
      <c r="B27" s="49" t="s">
        <v>581</v>
      </c>
      <c r="C27" s="69">
        <v>65</v>
      </c>
      <c r="D27" s="76">
        <v>77</v>
      </c>
      <c r="E27" s="80">
        <v>0</v>
      </c>
      <c r="F27" s="45">
        <v>0</v>
      </c>
      <c r="G27" s="75">
        <f t="shared" si="0"/>
        <v>0</v>
      </c>
      <c r="H27" s="79">
        <v>0</v>
      </c>
      <c r="I27" s="47">
        <v>0</v>
      </c>
      <c r="J27" s="81">
        <f t="shared" si="1"/>
        <v>0</v>
      </c>
      <c r="K27" s="83">
        <v>0</v>
      </c>
      <c r="L27" s="48">
        <v>0</v>
      </c>
      <c r="M27" s="75">
        <f t="shared" si="2"/>
        <v>0</v>
      </c>
      <c r="N27" s="82">
        <f t="shared" si="3"/>
        <v>0</v>
      </c>
      <c r="O27" s="46">
        <f t="shared" si="4"/>
        <v>0</v>
      </c>
      <c r="P27" s="75">
        <f t="shared" si="5"/>
        <v>0</v>
      </c>
    </row>
    <row r="28" spans="1:16">
      <c r="A28" s="84">
        <v>23</v>
      </c>
      <c r="B28" s="44" t="s">
        <v>582</v>
      </c>
      <c r="C28" s="69">
        <v>67</v>
      </c>
      <c r="D28" s="76">
        <v>81</v>
      </c>
      <c r="E28" s="80">
        <v>0</v>
      </c>
      <c r="F28" s="45">
        <v>0</v>
      </c>
      <c r="G28" s="75">
        <f t="shared" si="0"/>
        <v>0</v>
      </c>
      <c r="H28" s="79">
        <v>0</v>
      </c>
      <c r="I28" s="47">
        <v>0</v>
      </c>
      <c r="J28" s="81">
        <f t="shared" si="1"/>
        <v>0</v>
      </c>
      <c r="K28" s="83">
        <v>0</v>
      </c>
      <c r="L28" s="48">
        <v>0</v>
      </c>
      <c r="M28" s="75">
        <f t="shared" si="2"/>
        <v>0</v>
      </c>
      <c r="N28" s="82">
        <f t="shared" si="3"/>
        <v>0</v>
      </c>
      <c r="O28" s="46">
        <f t="shared" si="4"/>
        <v>0</v>
      </c>
      <c r="P28" s="75">
        <f t="shared" si="5"/>
        <v>0</v>
      </c>
    </row>
    <row r="29" spans="1:16">
      <c r="A29" s="74">
        <v>24</v>
      </c>
      <c r="B29" s="50" t="s">
        <v>583</v>
      </c>
      <c r="C29" s="70">
        <v>71</v>
      </c>
      <c r="D29" s="76">
        <v>97</v>
      </c>
      <c r="E29" s="80">
        <v>0</v>
      </c>
      <c r="F29" s="45">
        <v>0</v>
      </c>
      <c r="G29" s="75">
        <f t="shared" si="0"/>
        <v>0</v>
      </c>
      <c r="H29" s="79">
        <v>0</v>
      </c>
      <c r="I29" s="47">
        <v>0</v>
      </c>
      <c r="J29" s="81">
        <f t="shared" si="1"/>
        <v>0</v>
      </c>
      <c r="K29" s="83">
        <v>1471</v>
      </c>
      <c r="L29" s="48">
        <v>0</v>
      </c>
      <c r="M29" s="75">
        <f t="shared" si="2"/>
        <v>1471</v>
      </c>
      <c r="N29" s="82">
        <f t="shared" si="3"/>
        <v>1471</v>
      </c>
      <c r="O29" s="46">
        <f t="shared" si="4"/>
        <v>0</v>
      </c>
      <c r="P29" s="75">
        <f t="shared" si="5"/>
        <v>1471</v>
      </c>
    </row>
    <row r="30" spans="1:16">
      <c r="A30" s="84">
        <v>25</v>
      </c>
      <c r="B30" s="44" t="s">
        <v>584</v>
      </c>
      <c r="C30" s="69">
        <v>74</v>
      </c>
      <c r="D30" s="76">
        <v>100</v>
      </c>
      <c r="E30" s="80">
        <v>0</v>
      </c>
      <c r="F30" s="45">
        <v>0</v>
      </c>
      <c r="G30" s="75">
        <f t="shared" si="0"/>
        <v>0</v>
      </c>
      <c r="H30" s="79">
        <v>0</v>
      </c>
      <c r="I30" s="47">
        <v>0</v>
      </c>
      <c r="J30" s="81">
        <f t="shared" si="1"/>
        <v>0</v>
      </c>
      <c r="K30" s="83">
        <v>0</v>
      </c>
      <c r="L30" s="48">
        <v>0</v>
      </c>
      <c r="M30" s="75">
        <f t="shared" si="2"/>
        <v>0</v>
      </c>
      <c r="N30" s="82">
        <f t="shared" si="3"/>
        <v>0</v>
      </c>
      <c r="O30" s="46">
        <f t="shared" si="4"/>
        <v>0</v>
      </c>
      <c r="P30" s="75">
        <f t="shared" si="5"/>
        <v>0</v>
      </c>
    </row>
    <row r="31" spans="1:16" ht="15" customHeight="1">
      <c r="A31" s="74">
        <v>26</v>
      </c>
      <c r="B31" s="49" t="s">
        <v>585</v>
      </c>
      <c r="C31" s="69">
        <v>77</v>
      </c>
      <c r="D31" s="76">
        <v>108</v>
      </c>
      <c r="E31" s="80">
        <v>0</v>
      </c>
      <c r="F31" s="45">
        <v>0</v>
      </c>
      <c r="G31" s="75">
        <f t="shared" si="0"/>
        <v>0</v>
      </c>
      <c r="H31" s="79">
        <v>0</v>
      </c>
      <c r="I31" s="47">
        <v>0</v>
      </c>
      <c r="J31" s="81">
        <f t="shared" si="1"/>
        <v>0</v>
      </c>
      <c r="K31" s="83">
        <v>0</v>
      </c>
      <c r="L31" s="48">
        <v>0</v>
      </c>
      <c r="M31" s="75">
        <f t="shared" si="2"/>
        <v>0</v>
      </c>
      <c r="N31" s="82">
        <f t="shared" si="3"/>
        <v>0</v>
      </c>
      <c r="O31" s="46">
        <f t="shared" si="4"/>
        <v>0</v>
      </c>
      <c r="P31" s="75">
        <f t="shared" si="5"/>
        <v>0</v>
      </c>
    </row>
    <row r="32" spans="1:16">
      <c r="A32" s="84">
        <v>27</v>
      </c>
      <c r="B32" s="44" t="s">
        <v>586</v>
      </c>
      <c r="C32" s="69">
        <v>80</v>
      </c>
      <c r="D32" s="76">
        <v>112</v>
      </c>
      <c r="E32" s="80">
        <v>0</v>
      </c>
      <c r="F32" s="45">
        <v>0</v>
      </c>
      <c r="G32" s="75">
        <f t="shared" si="0"/>
        <v>0</v>
      </c>
      <c r="H32" s="79">
        <v>0</v>
      </c>
      <c r="I32" s="47">
        <v>0</v>
      </c>
      <c r="J32" s="81">
        <f t="shared" si="1"/>
        <v>0</v>
      </c>
      <c r="K32" s="83">
        <v>0</v>
      </c>
      <c r="L32" s="48">
        <v>0</v>
      </c>
      <c r="M32" s="75">
        <f t="shared" si="2"/>
        <v>0</v>
      </c>
      <c r="N32" s="82">
        <f t="shared" si="3"/>
        <v>0</v>
      </c>
      <c r="O32" s="46">
        <f t="shared" si="4"/>
        <v>0</v>
      </c>
      <c r="P32" s="75">
        <f t="shared" si="5"/>
        <v>0</v>
      </c>
    </row>
    <row r="33" spans="1:16">
      <c r="A33" s="74">
        <v>28</v>
      </c>
      <c r="B33" s="44" t="s">
        <v>587</v>
      </c>
      <c r="C33" s="69">
        <v>22</v>
      </c>
      <c r="D33" s="76">
        <v>20</v>
      </c>
      <c r="E33" s="80">
        <v>0</v>
      </c>
      <c r="F33" s="45">
        <v>0</v>
      </c>
      <c r="G33" s="75">
        <f t="shared" si="0"/>
        <v>0</v>
      </c>
      <c r="H33" s="79">
        <v>0</v>
      </c>
      <c r="I33" s="47">
        <v>0</v>
      </c>
      <c r="J33" s="81">
        <f t="shared" si="1"/>
        <v>0</v>
      </c>
      <c r="K33" s="83">
        <v>0</v>
      </c>
      <c r="L33" s="48">
        <v>0</v>
      </c>
      <c r="M33" s="75">
        <f t="shared" si="2"/>
        <v>0</v>
      </c>
      <c r="N33" s="82">
        <f t="shared" si="3"/>
        <v>0</v>
      </c>
      <c r="O33" s="46">
        <f t="shared" si="4"/>
        <v>0</v>
      </c>
      <c r="P33" s="75">
        <f t="shared" si="5"/>
        <v>0</v>
      </c>
    </row>
    <row r="34" spans="1:16">
      <c r="A34" s="84">
        <v>29</v>
      </c>
      <c r="B34" s="44" t="s">
        <v>588</v>
      </c>
      <c r="C34" s="69">
        <v>85</v>
      </c>
      <c r="D34" s="76">
        <v>122</v>
      </c>
      <c r="E34" s="80">
        <v>0</v>
      </c>
      <c r="F34" s="45">
        <v>0</v>
      </c>
      <c r="G34" s="75">
        <f t="shared" si="0"/>
        <v>0</v>
      </c>
      <c r="H34" s="79">
        <v>0</v>
      </c>
      <c r="I34" s="47">
        <v>0</v>
      </c>
      <c r="J34" s="81">
        <f t="shared" si="1"/>
        <v>0</v>
      </c>
      <c r="K34" s="83">
        <v>0</v>
      </c>
      <c r="L34" s="48">
        <v>0</v>
      </c>
      <c r="M34" s="75">
        <f t="shared" si="2"/>
        <v>0</v>
      </c>
      <c r="N34" s="82">
        <f t="shared" si="3"/>
        <v>0</v>
      </c>
      <c r="O34" s="46">
        <f t="shared" si="4"/>
        <v>0</v>
      </c>
      <c r="P34" s="75">
        <f t="shared" si="5"/>
        <v>0</v>
      </c>
    </row>
    <row r="35" spans="1:16">
      <c r="A35" s="84">
        <v>30</v>
      </c>
      <c r="B35" s="44" t="s">
        <v>589</v>
      </c>
      <c r="C35" s="69">
        <v>23</v>
      </c>
      <c r="D35" s="76">
        <v>21</v>
      </c>
      <c r="E35" s="80">
        <v>0</v>
      </c>
      <c r="F35" s="45">
        <v>0</v>
      </c>
      <c r="G35" s="75">
        <f t="shared" si="0"/>
        <v>0</v>
      </c>
      <c r="H35" s="79">
        <v>0</v>
      </c>
      <c r="I35" s="47">
        <v>0</v>
      </c>
      <c r="J35" s="81">
        <f t="shared" si="1"/>
        <v>0</v>
      </c>
      <c r="K35" s="83">
        <v>0</v>
      </c>
      <c r="L35" s="48">
        <v>0</v>
      </c>
      <c r="M35" s="75">
        <f t="shared" si="2"/>
        <v>0</v>
      </c>
      <c r="N35" s="82">
        <f t="shared" si="3"/>
        <v>0</v>
      </c>
      <c r="O35" s="46">
        <f t="shared" si="4"/>
        <v>0</v>
      </c>
      <c r="P35" s="75">
        <f t="shared" si="5"/>
        <v>0</v>
      </c>
    </row>
    <row r="36" spans="1:16">
      <c r="B36" t="s">
        <v>590</v>
      </c>
      <c r="E36" s="188">
        <f t="shared" ref="E36:P36" si="6">SUM(E6:E35)</f>
        <v>0</v>
      </c>
      <c r="F36" s="188">
        <f t="shared" si="6"/>
        <v>0</v>
      </c>
      <c r="G36" s="188">
        <f t="shared" si="6"/>
        <v>0</v>
      </c>
      <c r="H36" s="188">
        <f t="shared" si="6"/>
        <v>0</v>
      </c>
      <c r="I36" s="188">
        <f t="shared" si="6"/>
        <v>0</v>
      </c>
      <c r="J36" s="188">
        <f t="shared" si="6"/>
        <v>0</v>
      </c>
      <c r="K36" s="188">
        <f t="shared" si="6"/>
        <v>1647</v>
      </c>
      <c r="L36" s="188">
        <f t="shared" si="6"/>
        <v>829</v>
      </c>
      <c r="M36" s="188">
        <f t="shared" si="6"/>
        <v>2476</v>
      </c>
      <c r="N36" s="188">
        <f t="shared" si="6"/>
        <v>1647</v>
      </c>
      <c r="O36" s="188">
        <f t="shared" si="6"/>
        <v>829</v>
      </c>
      <c r="P36" s="188">
        <f t="shared" si="6"/>
        <v>2476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</sheetPr>
  <dimension ref="A1:P262"/>
  <sheetViews>
    <sheetView tabSelected="1" view="pageBreakPreview" zoomScale="60" zoomScaleNormal="80" workbookViewId="0">
      <selection activeCell="B1" sqref="B1"/>
    </sheetView>
  </sheetViews>
  <sheetFormatPr defaultRowHeight="15"/>
  <cols>
    <col min="1" max="1" width="7.5703125" style="103" customWidth="1"/>
    <col min="2" max="2" width="16.5703125" style="103" customWidth="1"/>
    <col min="3" max="3" width="69" style="127" customWidth="1"/>
    <col min="4" max="4" width="12.7109375" style="102" customWidth="1"/>
    <col min="5" max="5" width="12" style="102" customWidth="1"/>
    <col min="6" max="6" width="9.140625" style="102" customWidth="1"/>
    <col min="7" max="7" width="12.7109375" style="102" customWidth="1"/>
    <col min="8" max="8" width="12" style="102" customWidth="1"/>
    <col min="9" max="9" width="9.140625" style="102" customWidth="1"/>
    <col min="10" max="10" width="10.85546875" style="102" customWidth="1"/>
    <col min="11" max="11" width="12" style="102" customWidth="1"/>
    <col min="12" max="12" width="9.140625" style="102" customWidth="1"/>
    <col min="13" max="13" width="9.85546875" style="102" customWidth="1"/>
    <col min="14" max="14" width="12" style="102" customWidth="1"/>
    <col min="15" max="15" width="9.140625" style="102" customWidth="1"/>
    <col min="16" max="16384" width="9.140625" style="102"/>
  </cols>
  <sheetData>
    <row r="1" spans="1:15" s="183" customFormat="1" ht="68.25" customHeight="1">
      <c r="A1" s="103"/>
      <c r="B1" s="103"/>
      <c r="C1" s="127"/>
      <c r="M1" s="286" t="s">
        <v>598</v>
      </c>
      <c r="N1" s="286"/>
      <c r="O1" s="286"/>
    </row>
    <row r="2" spans="1:15">
      <c r="C2" s="177">
        <v>300018</v>
      </c>
      <c r="D2" s="280" t="s">
        <v>560</v>
      </c>
      <c r="E2" s="280"/>
      <c r="F2" s="280"/>
      <c r="G2" s="280"/>
      <c r="H2" s="280"/>
      <c r="I2" s="280"/>
      <c r="J2" s="280"/>
      <c r="K2" s="280"/>
      <c r="N2" s="281"/>
      <c r="O2" s="281"/>
    </row>
    <row r="3" spans="1:15">
      <c r="C3" s="127" t="s">
        <v>98</v>
      </c>
      <c r="D3" s="282" t="s">
        <v>100</v>
      </c>
      <c r="E3" s="282"/>
      <c r="F3" s="282"/>
      <c r="G3" s="282"/>
      <c r="H3" s="282"/>
      <c r="I3" s="282"/>
      <c r="J3" s="282"/>
      <c r="K3" s="282"/>
      <c r="L3" s="282"/>
    </row>
    <row r="4" spans="1:15">
      <c r="E4" s="106"/>
      <c r="F4" s="106"/>
    </row>
    <row r="5" spans="1:15" ht="68.25" customHeight="1">
      <c r="A5" s="283" t="s">
        <v>599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</row>
    <row r="6" spans="1:15" ht="21" customHeight="1">
      <c r="A6" s="108" t="s">
        <v>146</v>
      </c>
      <c r="B6" s="287" t="s">
        <v>600</v>
      </c>
      <c r="C6" s="114"/>
      <c r="D6" s="111" t="s">
        <v>311</v>
      </c>
      <c r="E6" s="284" t="s">
        <v>310</v>
      </c>
      <c r="F6" s="284"/>
      <c r="G6" s="284"/>
      <c r="H6" s="284"/>
      <c r="I6" s="284"/>
      <c r="J6" s="284"/>
      <c r="K6" s="284"/>
      <c r="L6" s="284"/>
      <c r="M6" s="109"/>
      <c r="N6" s="109"/>
      <c r="O6" s="109"/>
    </row>
    <row r="7" spans="1:15" ht="20.25" customHeight="1">
      <c r="A7" s="110"/>
      <c r="B7" s="110"/>
      <c r="C7" s="178" t="s">
        <v>99</v>
      </c>
      <c r="D7" s="111" t="s">
        <v>101</v>
      </c>
      <c r="E7" s="284" t="s">
        <v>310</v>
      </c>
      <c r="F7" s="284"/>
      <c r="G7" s="284"/>
      <c r="H7" s="284"/>
      <c r="I7" s="284"/>
      <c r="J7" s="284"/>
      <c r="K7" s="284"/>
      <c r="L7" s="284"/>
      <c r="M7" s="112"/>
      <c r="N7" s="285" t="s">
        <v>140</v>
      </c>
      <c r="O7" s="285"/>
    </row>
    <row r="8" spans="1:15" ht="15" customHeight="1">
      <c r="A8" s="274" t="s">
        <v>0</v>
      </c>
      <c r="B8" s="274" t="s">
        <v>308</v>
      </c>
      <c r="C8" s="277" t="s">
        <v>1</v>
      </c>
      <c r="D8" s="268" t="s">
        <v>91</v>
      </c>
      <c r="E8" s="269"/>
      <c r="F8" s="270"/>
      <c r="G8" s="268" t="s">
        <v>92</v>
      </c>
      <c r="H8" s="269"/>
      <c r="I8" s="270"/>
      <c r="J8" s="268" t="s">
        <v>93</v>
      </c>
      <c r="K8" s="269"/>
      <c r="L8" s="270"/>
      <c r="M8" s="268" t="s">
        <v>94</v>
      </c>
      <c r="N8" s="269"/>
      <c r="O8" s="270"/>
    </row>
    <row r="9" spans="1:15" ht="35.25" customHeight="1">
      <c r="A9" s="275"/>
      <c r="B9" s="275"/>
      <c r="C9" s="278"/>
      <c r="D9" s="271"/>
      <c r="E9" s="272"/>
      <c r="F9" s="273"/>
      <c r="G9" s="271"/>
      <c r="H9" s="272"/>
      <c r="I9" s="273"/>
      <c r="J9" s="271"/>
      <c r="K9" s="272"/>
      <c r="L9" s="273"/>
      <c r="M9" s="271"/>
      <c r="N9" s="272"/>
      <c r="O9" s="273"/>
    </row>
    <row r="10" spans="1:15" s="119" customFormat="1" ht="39" customHeight="1" thickBot="1">
      <c r="A10" s="276"/>
      <c r="B10" s="276"/>
      <c r="C10" s="279"/>
      <c r="D10" s="118" t="s">
        <v>95</v>
      </c>
      <c r="E10" s="118" t="s">
        <v>96</v>
      </c>
      <c r="F10" s="118" t="s">
        <v>97</v>
      </c>
      <c r="G10" s="118" t="s">
        <v>95</v>
      </c>
      <c r="H10" s="118" t="s">
        <v>96</v>
      </c>
      <c r="I10" s="118" t="s">
        <v>97</v>
      </c>
      <c r="J10" s="118" t="s">
        <v>95</v>
      </c>
      <c r="K10" s="118" t="s">
        <v>96</v>
      </c>
      <c r="L10" s="118" t="s">
        <v>97</v>
      </c>
      <c r="M10" s="118" t="s">
        <v>95</v>
      </c>
      <c r="N10" s="118" t="s">
        <v>96</v>
      </c>
      <c r="O10" s="118" t="s">
        <v>97</v>
      </c>
    </row>
    <row r="11" spans="1:15" ht="16.5" hidden="1" thickBot="1">
      <c r="A11" s="162">
        <v>1</v>
      </c>
      <c r="B11" s="163" t="s">
        <v>154</v>
      </c>
      <c r="C11" s="174" t="s">
        <v>2</v>
      </c>
      <c r="D11" s="164">
        <v>0</v>
      </c>
      <c r="E11" s="164">
        <v>0</v>
      </c>
      <c r="F11" s="167">
        <v>0</v>
      </c>
      <c r="G11" s="166">
        <v>0</v>
      </c>
      <c r="H11" s="164">
        <v>0</v>
      </c>
      <c r="I11" s="167">
        <v>0</v>
      </c>
      <c r="J11" s="166">
        <v>0</v>
      </c>
      <c r="K11" s="164">
        <v>0</v>
      </c>
      <c r="L11" s="167">
        <v>0</v>
      </c>
      <c r="M11" s="164">
        <f t="shared" ref="M11:M74" si="0">D11+G11+J11</f>
        <v>0</v>
      </c>
      <c r="N11" s="164">
        <f t="shared" ref="N11:N74" si="1">E11+H11+K11</f>
        <v>0</v>
      </c>
      <c r="O11" s="165">
        <f t="shared" ref="O11:O74" si="2">M11+N11</f>
        <v>0</v>
      </c>
    </row>
    <row r="12" spans="1:15" ht="15.75">
      <c r="A12" s="162">
        <v>2</v>
      </c>
      <c r="B12" s="163" t="s">
        <v>155</v>
      </c>
      <c r="C12" s="174" t="s">
        <v>3</v>
      </c>
      <c r="D12" s="168">
        <v>0</v>
      </c>
      <c r="E12" s="168">
        <v>0</v>
      </c>
      <c r="F12" s="169">
        <v>0</v>
      </c>
      <c r="G12" s="170">
        <v>0</v>
      </c>
      <c r="H12" s="168">
        <v>0</v>
      </c>
      <c r="I12" s="169">
        <v>0</v>
      </c>
      <c r="J12" s="170">
        <v>176</v>
      </c>
      <c r="K12" s="168">
        <v>94</v>
      </c>
      <c r="L12" s="169">
        <v>270</v>
      </c>
      <c r="M12" s="168">
        <f t="shared" si="0"/>
        <v>176</v>
      </c>
      <c r="N12" s="168">
        <f t="shared" si="1"/>
        <v>94</v>
      </c>
      <c r="O12" s="169">
        <f t="shared" si="2"/>
        <v>270</v>
      </c>
    </row>
    <row r="13" spans="1:15">
      <c r="A13" s="145">
        <v>3</v>
      </c>
      <c r="B13" s="145" t="s">
        <v>156</v>
      </c>
      <c r="C13" s="115" t="s">
        <v>4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2</v>
      </c>
      <c r="K13" s="158">
        <v>3</v>
      </c>
      <c r="L13" s="122">
        <v>5</v>
      </c>
      <c r="M13" s="123">
        <f t="shared" si="0"/>
        <v>2</v>
      </c>
      <c r="N13" s="123">
        <f t="shared" si="1"/>
        <v>3</v>
      </c>
      <c r="O13" s="122">
        <f t="shared" si="2"/>
        <v>5</v>
      </c>
    </row>
    <row r="14" spans="1:15" ht="15.75" thickBot="1">
      <c r="A14" s="145">
        <v>4</v>
      </c>
      <c r="B14" s="145" t="s">
        <v>157</v>
      </c>
      <c r="C14" s="115" t="s">
        <v>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174</v>
      </c>
      <c r="K14" s="158">
        <v>91</v>
      </c>
      <c r="L14" s="122">
        <v>265</v>
      </c>
      <c r="M14" s="123">
        <f t="shared" si="0"/>
        <v>174</v>
      </c>
      <c r="N14" s="123">
        <f t="shared" si="1"/>
        <v>91</v>
      </c>
      <c r="O14" s="122">
        <f t="shared" si="2"/>
        <v>265</v>
      </c>
    </row>
    <row r="15" spans="1:15" ht="15.75" hidden="1" thickBot="1">
      <c r="A15" s="145">
        <v>5</v>
      </c>
      <c r="B15" s="145" t="s">
        <v>158</v>
      </c>
      <c r="C15" s="115" t="s">
        <v>375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t="15.75" hidden="1" thickBot="1">
      <c r="A16" s="145">
        <v>6</v>
      </c>
      <c r="B16" s="145" t="s">
        <v>159</v>
      </c>
      <c r="C16" s="115" t="s">
        <v>376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hidden="1" thickBot="1">
      <c r="A17" s="145">
        <v>7</v>
      </c>
      <c r="B17" s="145" t="s">
        <v>160</v>
      </c>
      <c r="C17" s="115" t="s">
        <v>6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 ht="15.75" hidden="1" thickBot="1">
      <c r="A18" s="145">
        <v>8</v>
      </c>
      <c r="B18" s="145" t="s">
        <v>161</v>
      </c>
      <c r="C18" s="115" t="s">
        <v>377</v>
      </c>
      <c r="D18" s="157">
        <v>0</v>
      </c>
      <c r="E18" s="158">
        <v>0</v>
      </c>
      <c r="F18" s="122">
        <v>0</v>
      </c>
      <c r="G18" s="157">
        <v>0</v>
      </c>
      <c r="H18" s="158">
        <v>0</v>
      </c>
      <c r="I18" s="122">
        <v>0</v>
      </c>
      <c r="J18" s="157">
        <v>0</v>
      </c>
      <c r="K18" s="158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5">
        <v>9</v>
      </c>
      <c r="B19" s="146" t="s">
        <v>315</v>
      </c>
      <c r="C19" s="115" t="s">
        <v>316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5">
        <v>10</v>
      </c>
      <c r="B20" s="146" t="s">
        <v>317</v>
      </c>
      <c r="C20" s="115" t="s">
        <v>318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5">
        <v>11</v>
      </c>
      <c r="B21" s="146" t="s">
        <v>319</v>
      </c>
      <c r="C21" s="115" t="s">
        <v>320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5">
        <v>12</v>
      </c>
      <c r="B22" s="146" t="s">
        <v>321</v>
      </c>
      <c r="C22" s="115" t="s">
        <v>322</v>
      </c>
      <c r="D22" s="157">
        <v>0</v>
      </c>
      <c r="E22" s="122">
        <v>0</v>
      </c>
      <c r="F22" s="122">
        <v>0</v>
      </c>
      <c r="G22" s="157">
        <v>0</v>
      </c>
      <c r="H22" s="122">
        <v>0</v>
      </c>
      <c r="I22" s="122">
        <v>0</v>
      </c>
      <c r="J22" s="157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5">
        <v>13</v>
      </c>
      <c r="B23" s="163" t="s">
        <v>162</v>
      </c>
      <c r="C23" s="174" t="s">
        <v>7</v>
      </c>
      <c r="D23" s="168">
        <v>0</v>
      </c>
      <c r="E23" s="168">
        <v>0</v>
      </c>
      <c r="F23" s="169">
        <v>0</v>
      </c>
      <c r="G23" s="170">
        <v>0</v>
      </c>
      <c r="H23" s="168">
        <v>0</v>
      </c>
      <c r="I23" s="169">
        <v>0</v>
      </c>
      <c r="J23" s="170">
        <v>0</v>
      </c>
      <c r="K23" s="168">
        <v>0</v>
      </c>
      <c r="L23" s="169">
        <v>0</v>
      </c>
      <c r="M23" s="168">
        <f t="shared" si="0"/>
        <v>0</v>
      </c>
      <c r="N23" s="168">
        <f t="shared" si="1"/>
        <v>0</v>
      </c>
      <c r="O23" s="169">
        <f t="shared" si="2"/>
        <v>0</v>
      </c>
    </row>
    <row r="24" spans="1:15" ht="15.75" hidden="1" thickBot="1">
      <c r="A24" s="145">
        <v>14</v>
      </c>
      <c r="B24" s="145" t="s">
        <v>163</v>
      </c>
      <c r="C24" s="115" t="s">
        <v>8</v>
      </c>
      <c r="D24" s="157">
        <v>0</v>
      </c>
      <c r="E24" s="158">
        <v>0</v>
      </c>
      <c r="F24" s="122">
        <v>0</v>
      </c>
      <c r="G24" s="157">
        <v>0</v>
      </c>
      <c r="H24" s="158">
        <v>0</v>
      </c>
      <c r="I24" s="122">
        <v>0</v>
      </c>
      <c r="J24" s="157">
        <v>0</v>
      </c>
      <c r="K24" s="158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6.5" hidden="1" thickBot="1">
      <c r="A25" s="145">
        <v>15</v>
      </c>
      <c r="B25" s="163" t="s">
        <v>164</v>
      </c>
      <c r="C25" s="174" t="s">
        <v>9</v>
      </c>
      <c r="D25" s="168">
        <v>0</v>
      </c>
      <c r="E25" s="168">
        <v>0</v>
      </c>
      <c r="F25" s="169">
        <v>0</v>
      </c>
      <c r="G25" s="170">
        <v>0</v>
      </c>
      <c r="H25" s="168">
        <v>0</v>
      </c>
      <c r="I25" s="169">
        <v>0</v>
      </c>
      <c r="J25" s="170">
        <v>0</v>
      </c>
      <c r="K25" s="168">
        <v>0</v>
      </c>
      <c r="L25" s="169">
        <v>0</v>
      </c>
      <c r="M25" s="168">
        <f t="shared" si="0"/>
        <v>0</v>
      </c>
      <c r="N25" s="168">
        <f t="shared" si="1"/>
        <v>0</v>
      </c>
      <c r="O25" s="169">
        <f t="shared" si="2"/>
        <v>0</v>
      </c>
    </row>
    <row r="26" spans="1:15" ht="15.75" hidden="1" thickBot="1">
      <c r="A26" s="145">
        <v>16</v>
      </c>
      <c r="B26" s="145" t="s">
        <v>165</v>
      </c>
      <c r="C26" s="115" t="s">
        <v>10</v>
      </c>
      <c r="D26" s="157">
        <v>0</v>
      </c>
      <c r="E26" s="122">
        <v>0</v>
      </c>
      <c r="F26" s="122">
        <v>0</v>
      </c>
      <c r="G26" s="157">
        <v>0</v>
      </c>
      <c r="H26" s="122">
        <v>0</v>
      </c>
      <c r="I26" s="122">
        <v>0</v>
      </c>
      <c r="J26" s="157">
        <v>0</v>
      </c>
      <c r="K26" s="122">
        <v>0</v>
      </c>
      <c r="L26" s="122">
        <v>0</v>
      </c>
      <c r="M26" s="123">
        <f t="shared" si="0"/>
        <v>0</v>
      </c>
      <c r="N26" s="123">
        <f t="shared" si="1"/>
        <v>0</v>
      </c>
      <c r="O26" s="122">
        <f t="shared" si="2"/>
        <v>0</v>
      </c>
    </row>
    <row r="27" spans="1:15" ht="16.5" hidden="1" thickBot="1">
      <c r="A27" s="145">
        <v>17</v>
      </c>
      <c r="B27" s="163" t="s">
        <v>166</v>
      </c>
      <c r="C27" s="174" t="s">
        <v>11</v>
      </c>
      <c r="D27" s="168">
        <v>0</v>
      </c>
      <c r="E27" s="168">
        <v>0</v>
      </c>
      <c r="F27" s="169">
        <v>0</v>
      </c>
      <c r="G27" s="170">
        <v>0</v>
      </c>
      <c r="H27" s="168">
        <v>0</v>
      </c>
      <c r="I27" s="169">
        <v>0</v>
      </c>
      <c r="J27" s="170">
        <v>0</v>
      </c>
      <c r="K27" s="168">
        <v>0</v>
      </c>
      <c r="L27" s="169">
        <v>0</v>
      </c>
      <c r="M27" s="168">
        <f t="shared" si="0"/>
        <v>0</v>
      </c>
      <c r="N27" s="168">
        <f t="shared" si="1"/>
        <v>0</v>
      </c>
      <c r="O27" s="169">
        <f t="shared" si="2"/>
        <v>0</v>
      </c>
    </row>
    <row r="28" spans="1:15" ht="15.75" hidden="1" thickBot="1">
      <c r="A28" s="145">
        <v>18</v>
      </c>
      <c r="B28" s="145" t="s">
        <v>167</v>
      </c>
      <c r="C28" s="115" t="s">
        <v>147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15.75" hidden="1" thickBot="1">
      <c r="A29" s="145">
        <v>19</v>
      </c>
      <c r="B29" s="145" t="s">
        <v>168</v>
      </c>
      <c r="C29" s="115" t="s">
        <v>148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.75" hidden="1" thickBot="1">
      <c r="A30" s="145">
        <v>20</v>
      </c>
      <c r="B30" s="145" t="s">
        <v>169</v>
      </c>
      <c r="C30" s="147" t="s">
        <v>170</v>
      </c>
      <c r="D30" s="157">
        <v>0</v>
      </c>
      <c r="E30" s="158">
        <v>0</v>
      </c>
      <c r="F30" s="122">
        <v>0</v>
      </c>
      <c r="G30" s="157">
        <v>0</v>
      </c>
      <c r="H30" s="158">
        <v>0</v>
      </c>
      <c r="I30" s="122">
        <v>0</v>
      </c>
      <c r="J30" s="157">
        <v>0</v>
      </c>
      <c r="K30" s="158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6.5" hidden="1" thickBot="1">
      <c r="A31" s="145">
        <v>21</v>
      </c>
      <c r="B31" s="163" t="s">
        <v>171</v>
      </c>
      <c r="C31" s="174" t="s">
        <v>486</v>
      </c>
      <c r="D31" s="168">
        <v>0</v>
      </c>
      <c r="E31" s="168">
        <v>0</v>
      </c>
      <c r="F31" s="169">
        <v>0</v>
      </c>
      <c r="G31" s="170">
        <v>0</v>
      </c>
      <c r="H31" s="168">
        <v>0</v>
      </c>
      <c r="I31" s="169">
        <v>0</v>
      </c>
      <c r="J31" s="170">
        <v>0</v>
      </c>
      <c r="K31" s="168">
        <v>0</v>
      </c>
      <c r="L31" s="169">
        <v>0</v>
      </c>
      <c r="M31" s="168">
        <f t="shared" si="0"/>
        <v>0</v>
      </c>
      <c r="N31" s="168">
        <f t="shared" si="1"/>
        <v>0</v>
      </c>
      <c r="O31" s="169">
        <f t="shared" si="2"/>
        <v>0</v>
      </c>
    </row>
    <row r="32" spans="1:15" ht="16.5" hidden="1" thickBot="1">
      <c r="A32" s="145">
        <v>22</v>
      </c>
      <c r="B32" s="175" t="s">
        <v>378</v>
      </c>
      <c r="C32" s="176" t="s">
        <v>379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 ht="32.25" hidden="1" thickBot="1">
      <c r="A33" s="145">
        <v>23</v>
      </c>
      <c r="B33" s="175" t="s">
        <v>380</v>
      </c>
      <c r="C33" s="176" t="s">
        <v>381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hidden="1" thickBot="1">
      <c r="A34" s="145">
        <v>24</v>
      </c>
      <c r="B34" s="145" t="s">
        <v>382</v>
      </c>
      <c r="C34" s="115" t="s">
        <v>383</v>
      </c>
      <c r="D34" s="157">
        <v>0</v>
      </c>
      <c r="E34" s="157">
        <v>0</v>
      </c>
      <c r="F34" s="159">
        <v>0</v>
      </c>
      <c r="G34" s="157">
        <v>0</v>
      </c>
      <c r="H34" s="157">
        <v>0</v>
      </c>
      <c r="I34" s="125">
        <v>0</v>
      </c>
      <c r="J34" s="171">
        <v>0</v>
      </c>
      <c r="K34" s="171">
        <v>0</v>
      </c>
      <c r="L34" s="125">
        <v>0</v>
      </c>
      <c r="M34" s="125">
        <f t="shared" si="0"/>
        <v>0</v>
      </c>
      <c r="N34" s="125">
        <f t="shared" si="1"/>
        <v>0</v>
      </c>
      <c r="O34" s="125">
        <f t="shared" si="2"/>
        <v>0</v>
      </c>
    </row>
    <row r="35" spans="1:15" ht="15.75" hidden="1" thickBot="1">
      <c r="A35" s="145">
        <v>25</v>
      </c>
      <c r="B35" s="145" t="s">
        <v>384</v>
      </c>
      <c r="C35" s="115" t="s">
        <v>385</v>
      </c>
      <c r="D35" s="158">
        <v>0</v>
      </c>
      <c r="E35" s="158">
        <v>0</v>
      </c>
      <c r="F35" s="122">
        <v>0</v>
      </c>
      <c r="G35" s="158">
        <v>0</v>
      </c>
      <c r="H35" s="158">
        <v>0</v>
      </c>
      <c r="I35" s="122">
        <v>0</v>
      </c>
      <c r="J35" s="158">
        <v>0</v>
      </c>
      <c r="K35" s="158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6.5" hidden="1" thickBot="1">
      <c r="A36" s="145">
        <v>26</v>
      </c>
      <c r="B36" s="163" t="s">
        <v>172</v>
      </c>
      <c r="C36" s="174" t="s">
        <v>12</v>
      </c>
      <c r="D36" s="168">
        <v>0</v>
      </c>
      <c r="E36" s="168">
        <v>0</v>
      </c>
      <c r="F36" s="169">
        <v>0</v>
      </c>
      <c r="G36" s="170">
        <v>0</v>
      </c>
      <c r="H36" s="168">
        <v>0</v>
      </c>
      <c r="I36" s="169">
        <v>0</v>
      </c>
      <c r="J36" s="170">
        <v>0</v>
      </c>
      <c r="K36" s="168">
        <v>0</v>
      </c>
      <c r="L36" s="169">
        <v>0</v>
      </c>
      <c r="M36" s="168">
        <f t="shared" si="0"/>
        <v>0</v>
      </c>
      <c r="N36" s="168">
        <f t="shared" si="1"/>
        <v>0</v>
      </c>
      <c r="O36" s="169">
        <f t="shared" si="2"/>
        <v>0</v>
      </c>
    </row>
    <row r="37" spans="1:15" ht="15.75" hidden="1" thickBot="1">
      <c r="A37" s="145">
        <v>27</v>
      </c>
      <c r="B37" s="145" t="s">
        <v>173</v>
      </c>
      <c r="C37" s="115" t="s">
        <v>13</v>
      </c>
      <c r="D37" s="123">
        <v>0</v>
      </c>
      <c r="E37" s="158">
        <v>0</v>
      </c>
      <c r="F37" s="122">
        <v>0</v>
      </c>
      <c r="G37" s="123">
        <v>0</v>
      </c>
      <c r="H37" s="158">
        <v>0</v>
      </c>
      <c r="I37" s="122">
        <v>0</v>
      </c>
      <c r="J37" s="123">
        <v>0</v>
      </c>
      <c r="K37" s="158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6.5" hidden="1" thickBot="1">
      <c r="A38" s="145">
        <v>28</v>
      </c>
      <c r="B38" s="163" t="s">
        <v>174</v>
      </c>
      <c r="C38" s="174" t="s">
        <v>14</v>
      </c>
      <c r="D38" s="168">
        <v>0</v>
      </c>
      <c r="E38" s="168">
        <v>0</v>
      </c>
      <c r="F38" s="169">
        <v>0</v>
      </c>
      <c r="G38" s="170">
        <v>0</v>
      </c>
      <c r="H38" s="168">
        <v>0</v>
      </c>
      <c r="I38" s="169">
        <v>0</v>
      </c>
      <c r="J38" s="170">
        <v>0</v>
      </c>
      <c r="K38" s="168">
        <v>0</v>
      </c>
      <c r="L38" s="169">
        <v>0</v>
      </c>
      <c r="M38" s="168">
        <f t="shared" si="0"/>
        <v>0</v>
      </c>
      <c r="N38" s="168">
        <f t="shared" si="1"/>
        <v>0</v>
      </c>
      <c r="O38" s="169">
        <f t="shared" si="2"/>
        <v>0</v>
      </c>
    </row>
    <row r="39" spans="1:15" ht="30.75" hidden="1" thickBot="1">
      <c r="A39" s="145">
        <v>29</v>
      </c>
      <c r="B39" s="148" t="s">
        <v>178</v>
      </c>
      <c r="C39" s="149" t="s">
        <v>16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15.75" hidden="1" thickBot="1">
      <c r="A40" s="145">
        <v>30</v>
      </c>
      <c r="B40" s="145" t="s">
        <v>312</v>
      </c>
      <c r="C40" s="115" t="s">
        <v>487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.75" hidden="1" thickBot="1">
      <c r="A41" s="145">
        <v>31</v>
      </c>
      <c r="B41" s="145" t="s">
        <v>313</v>
      </c>
      <c r="C41" s="115" t="s">
        <v>15</v>
      </c>
      <c r="D41" s="123">
        <v>0</v>
      </c>
      <c r="E41" s="158">
        <v>0</v>
      </c>
      <c r="F41" s="122">
        <v>0</v>
      </c>
      <c r="G41" s="123">
        <v>0</v>
      </c>
      <c r="H41" s="158">
        <v>0</v>
      </c>
      <c r="I41" s="122">
        <v>0</v>
      </c>
      <c r="J41" s="123">
        <v>0</v>
      </c>
      <c r="K41" s="158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6.5" hidden="1" thickBot="1">
      <c r="A42" s="145">
        <v>32</v>
      </c>
      <c r="B42" s="163" t="s">
        <v>175</v>
      </c>
      <c r="C42" s="174" t="s">
        <v>17</v>
      </c>
      <c r="D42" s="168">
        <v>0</v>
      </c>
      <c r="E42" s="168">
        <v>0</v>
      </c>
      <c r="F42" s="169">
        <v>0</v>
      </c>
      <c r="G42" s="170">
        <v>0</v>
      </c>
      <c r="H42" s="168">
        <v>0</v>
      </c>
      <c r="I42" s="169">
        <v>0</v>
      </c>
      <c r="J42" s="170">
        <v>0</v>
      </c>
      <c r="K42" s="168">
        <v>0</v>
      </c>
      <c r="L42" s="169">
        <v>0</v>
      </c>
      <c r="M42" s="168">
        <f t="shared" si="0"/>
        <v>0</v>
      </c>
      <c r="N42" s="168">
        <f t="shared" si="1"/>
        <v>0</v>
      </c>
      <c r="O42" s="169">
        <f t="shared" si="2"/>
        <v>0</v>
      </c>
    </row>
    <row r="43" spans="1:15" ht="15.75" hidden="1" thickBot="1">
      <c r="A43" s="145">
        <v>33</v>
      </c>
      <c r="B43" s="145" t="s">
        <v>176</v>
      </c>
      <c r="C43" s="115" t="s">
        <v>18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 hidden="1" thickBot="1">
      <c r="A44" s="145">
        <v>34</v>
      </c>
      <c r="B44" s="145" t="s">
        <v>177</v>
      </c>
      <c r="C44" s="115" t="s">
        <v>19</v>
      </c>
      <c r="D44" s="123">
        <v>0</v>
      </c>
      <c r="E44" s="158">
        <v>0</v>
      </c>
      <c r="F44" s="122">
        <v>0</v>
      </c>
      <c r="G44" s="123">
        <v>0</v>
      </c>
      <c r="H44" s="158">
        <v>0</v>
      </c>
      <c r="I44" s="122">
        <v>0</v>
      </c>
      <c r="J44" s="123">
        <v>0</v>
      </c>
      <c r="K44" s="158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6.5" hidden="1" thickBot="1">
      <c r="A45" s="145">
        <v>35</v>
      </c>
      <c r="B45" s="163" t="s">
        <v>179</v>
      </c>
      <c r="C45" s="174" t="s">
        <v>20</v>
      </c>
      <c r="D45" s="168">
        <v>0</v>
      </c>
      <c r="E45" s="168">
        <v>0</v>
      </c>
      <c r="F45" s="169">
        <v>0</v>
      </c>
      <c r="G45" s="170">
        <v>0</v>
      </c>
      <c r="H45" s="168">
        <v>0</v>
      </c>
      <c r="I45" s="169">
        <v>0</v>
      </c>
      <c r="J45" s="170">
        <v>0</v>
      </c>
      <c r="K45" s="168">
        <v>0</v>
      </c>
      <c r="L45" s="169">
        <v>0</v>
      </c>
      <c r="M45" s="168">
        <f t="shared" si="0"/>
        <v>0</v>
      </c>
      <c r="N45" s="168">
        <f t="shared" si="1"/>
        <v>0</v>
      </c>
      <c r="O45" s="169">
        <f t="shared" si="2"/>
        <v>0</v>
      </c>
    </row>
    <row r="46" spans="1:15" ht="15.75" hidden="1" thickBot="1">
      <c r="A46" s="145">
        <v>36</v>
      </c>
      <c r="B46" s="145" t="s">
        <v>180</v>
      </c>
      <c r="C46" s="115" t="s">
        <v>21</v>
      </c>
      <c r="D46" s="123">
        <v>0</v>
      </c>
      <c r="E46" s="158">
        <v>0</v>
      </c>
      <c r="F46" s="122">
        <v>0</v>
      </c>
      <c r="G46" s="123">
        <v>0</v>
      </c>
      <c r="H46" s="158">
        <v>0</v>
      </c>
      <c r="I46" s="122">
        <v>0</v>
      </c>
      <c r="J46" s="123">
        <v>0</v>
      </c>
      <c r="K46" s="158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6.5" hidden="1" thickBot="1">
      <c r="A47" s="145">
        <v>37</v>
      </c>
      <c r="B47" s="163" t="s">
        <v>181</v>
      </c>
      <c r="C47" s="174" t="s">
        <v>22</v>
      </c>
      <c r="D47" s="168">
        <v>0</v>
      </c>
      <c r="E47" s="168">
        <v>0</v>
      </c>
      <c r="F47" s="169">
        <v>0</v>
      </c>
      <c r="G47" s="170">
        <v>0</v>
      </c>
      <c r="H47" s="168">
        <v>0</v>
      </c>
      <c r="I47" s="169">
        <v>0</v>
      </c>
      <c r="J47" s="170">
        <v>0</v>
      </c>
      <c r="K47" s="168">
        <v>0</v>
      </c>
      <c r="L47" s="169">
        <v>0</v>
      </c>
      <c r="M47" s="168">
        <f t="shared" si="0"/>
        <v>0</v>
      </c>
      <c r="N47" s="168">
        <f t="shared" si="1"/>
        <v>0</v>
      </c>
      <c r="O47" s="169">
        <f t="shared" si="2"/>
        <v>0</v>
      </c>
    </row>
    <row r="48" spans="1:15" ht="15.75" hidden="1" thickBot="1">
      <c r="A48" s="145">
        <v>38</v>
      </c>
      <c r="B48" s="145" t="s">
        <v>182</v>
      </c>
      <c r="C48" s="115" t="s">
        <v>23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 hidden="1" thickBot="1">
      <c r="A49" s="145">
        <v>39</v>
      </c>
      <c r="B49" s="148" t="s">
        <v>183</v>
      </c>
      <c r="C49" s="149" t="s">
        <v>24</v>
      </c>
      <c r="D49" s="123">
        <v>0</v>
      </c>
      <c r="E49" s="158">
        <v>0</v>
      </c>
      <c r="F49" s="122">
        <v>0</v>
      </c>
      <c r="G49" s="123">
        <v>0</v>
      </c>
      <c r="H49" s="158">
        <v>0</v>
      </c>
      <c r="I49" s="122">
        <v>0</v>
      </c>
      <c r="J49" s="123">
        <v>0</v>
      </c>
      <c r="K49" s="158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5.75">
      <c r="A50" s="145">
        <v>40</v>
      </c>
      <c r="B50" s="163" t="s">
        <v>184</v>
      </c>
      <c r="C50" s="174" t="s">
        <v>25</v>
      </c>
      <c r="D50" s="168">
        <v>0</v>
      </c>
      <c r="E50" s="168">
        <v>0</v>
      </c>
      <c r="F50" s="169">
        <v>0</v>
      </c>
      <c r="G50" s="170">
        <v>0</v>
      </c>
      <c r="H50" s="168">
        <v>0</v>
      </c>
      <c r="I50" s="169">
        <v>0</v>
      </c>
      <c r="J50" s="170">
        <v>0</v>
      </c>
      <c r="K50" s="168">
        <v>409</v>
      </c>
      <c r="L50" s="169">
        <v>409</v>
      </c>
      <c r="M50" s="168">
        <f t="shared" si="0"/>
        <v>0</v>
      </c>
      <c r="N50" s="168">
        <f t="shared" si="1"/>
        <v>409</v>
      </c>
      <c r="O50" s="169">
        <f t="shared" si="2"/>
        <v>409</v>
      </c>
    </row>
    <row r="51" spans="1:15" hidden="1">
      <c r="A51" s="145">
        <v>41</v>
      </c>
      <c r="B51" s="145" t="s">
        <v>185</v>
      </c>
      <c r="C51" s="115" t="s">
        <v>26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idden="1">
      <c r="A52" s="145">
        <v>42</v>
      </c>
      <c r="B52" s="145" t="s">
        <v>186</v>
      </c>
      <c r="C52" s="115" t="s">
        <v>27</v>
      </c>
      <c r="D52" s="157">
        <v>0</v>
      </c>
      <c r="E52" s="158">
        <v>0</v>
      </c>
      <c r="F52" s="122">
        <v>0</v>
      </c>
      <c r="G52" s="157">
        <v>0</v>
      </c>
      <c r="H52" s="158">
        <v>0</v>
      </c>
      <c r="I52" s="122">
        <v>0</v>
      </c>
      <c r="J52" s="157">
        <v>0</v>
      </c>
      <c r="K52" s="158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idden="1">
      <c r="A53" s="145">
        <v>43</v>
      </c>
      <c r="B53" s="145" t="s">
        <v>187</v>
      </c>
      <c r="C53" s="115" t="s">
        <v>28</v>
      </c>
      <c r="D53" s="157">
        <v>0</v>
      </c>
      <c r="E53" s="122">
        <v>0</v>
      </c>
      <c r="F53" s="122">
        <v>0</v>
      </c>
      <c r="G53" s="157">
        <v>0</v>
      </c>
      <c r="H53" s="122">
        <v>0</v>
      </c>
      <c r="I53" s="122">
        <v>0</v>
      </c>
      <c r="J53" s="157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idden="1">
      <c r="A54" s="145">
        <v>44</v>
      </c>
      <c r="B54" s="145" t="s">
        <v>188</v>
      </c>
      <c r="C54" s="115" t="s">
        <v>29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15.75" thickBot="1">
      <c r="A55" s="145">
        <v>45</v>
      </c>
      <c r="B55" s="145" t="s">
        <v>192</v>
      </c>
      <c r="C55" s="115" t="s">
        <v>30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409</v>
      </c>
      <c r="L55" s="122">
        <v>409</v>
      </c>
      <c r="M55" s="123">
        <f t="shared" si="0"/>
        <v>0</v>
      </c>
      <c r="N55" s="123">
        <f t="shared" si="1"/>
        <v>409</v>
      </c>
      <c r="O55" s="122">
        <f t="shared" si="2"/>
        <v>409</v>
      </c>
    </row>
    <row r="56" spans="1:15" ht="30.75" hidden="1" thickBot="1">
      <c r="A56" s="145">
        <v>46</v>
      </c>
      <c r="B56" s="145" t="s">
        <v>488</v>
      </c>
      <c r="C56" s="115" t="s">
        <v>489</v>
      </c>
      <c r="D56" s="122">
        <v>0</v>
      </c>
      <c r="E56" s="157">
        <v>0</v>
      </c>
      <c r="F56" s="122">
        <v>0</v>
      </c>
      <c r="G56" s="122">
        <v>0</v>
      </c>
      <c r="H56" s="157">
        <v>0</v>
      </c>
      <c r="I56" s="122">
        <v>0</v>
      </c>
      <c r="J56" s="122">
        <v>0</v>
      </c>
      <c r="K56" s="157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t="30.75" hidden="1" thickBot="1">
      <c r="A57" s="145">
        <v>47</v>
      </c>
      <c r="B57" s="145" t="s">
        <v>490</v>
      </c>
      <c r="C57" s="115" t="s">
        <v>491</v>
      </c>
      <c r="D57" s="158">
        <v>0</v>
      </c>
      <c r="E57" s="122">
        <v>0</v>
      </c>
      <c r="F57" s="122">
        <v>0</v>
      </c>
      <c r="G57" s="158">
        <v>0</v>
      </c>
      <c r="H57" s="122">
        <v>0</v>
      </c>
      <c r="I57" s="122">
        <v>0</v>
      </c>
      <c r="J57" s="158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t="15.75" hidden="1" thickBot="1">
      <c r="A58" s="145">
        <v>48</v>
      </c>
      <c r="B58" s="145" t="s">
        <v>492</v>
      </c>
      <c r="C58" s="115" t="s">
        <v>386</v>
      </c>
      <c r="D58" s="123">
        <v>0</v>
      </c>
      <c r="E58" s="157">
        <v>0</v>
      </c>
      <c r="F58" s="122">
        <v>0</v>
      </c>
      <c r="G58" s="123">
        <v>0</v>
      </c>
      <c r="H58" s="157">
        <v>0</v>
      </c>
      <c r="I58" s="122">
        <v>0</v>
      </c>
      <c r="J58" s="123">
        <v>0</v>
      </c>
      <c r="K58" s="157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t="15.75" hidden="1" thickBot="1">
      <c r="A59" s="145">
        <v>49</v>
      </c>
      <c r="B59" s="145" t="s">
        <v>493</v>
      </c>
      <c r="C59" s="115" t="s">
        <v>387</v>
      </c>
      <c r="D59" s="157">
        <v>0</v>
      </c>
      <c r="E59" s="158">
        <v>0</v>
      </c>
      <c r="F59" s="160">
        <v>0</v>
      </c>
      <c r="G59" s="157">
        <v>0</v>
      </c>
      <c r="H59" s="158">
        <v>0</v>
      </c>
      <c r="I59" s="160">
        <v>0</v>
      </c>
      <c r="J59" s="157">
        <v>0</v>
      </c>
      <c r="K59" s="158">
        <v>0</v>
      </c>
      <c r="L59" s="160">
        <v>0</v>
      </c>
      <c r="M59" s="172">
        <f t="shared" si="0"/>
        <v>0</v>
      </c>
      <c r="N59" s="172">
        <f t="shared" si="1"/>
        <v>0</v>
      </c>
      <c r="O59" s="160">
        <f t="shared" si="2"/>
        <v>0</v>
      </c>
    </row>
    <row r="60" spans="1:15" ht="15.75" hidden="1" thickBot="1">
      <c r="A60" s="145">
        <v>50</v>
      </c>
      <c r="B60" s="145" t="s">
        <v>494</v>
      </c>
      <c r="C60" s="115" t="s">
        <v>436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 ht="15.75" hidden="1" thickBot="1">
      <c r="A61" s="145">
        <v>51</v>
      </c>
      <c r="B61" s="145" t="s">
        <v>495</v>
      </c>
      <c r="C61" s="115" t="s">
        <v>437</v>
      </c>
      <c r="D61" s="122">
        <v>0</v>
      </c>
      <c r="E61" s="157">
        <v>0</v>
      </c>
      <c r="F61" s="122">
        <v>0</v>
      </c>
      <c r="G61" s="122">
        <v>0</v>
      </c>
      <c r="H61" s="157">
        <v>0</v>
      </c>
      <c r="I61" s="122">
        <v>0</v>
      </c>
      <c r="J61" s="122">
        <v>0</v>
      </c>
      <c r="K61" s="157">
        <v>0</v>
      </c>
      <c r="L61" s="122">
        <v>0</v>
      </c>
      <c r="M61" s="123">
        <f t="shared" si="0"/>
        <v>0</v>
      </c>
      <c r="N61" s="123">
        <f t="shared" si="1"/>
        <v>0</v>
      </c>
      <c r="O61" s="122">
        <f t="shared" si="2"/>
        <v>0</v>
      </c>
    </row>
    <row r="62" spans="1:15" ht="15.75" hidden="1" thickBot="1">
      <c r="A62" s="145">
        <v>52</v>
      </c>
      <c r="B62" s="145" t="s">
        <v>496</v>
      </c>
      <c r="C62" s="115" t="s">
        <v>497</v>
      </c>
      <c r="D62" s="157">
        <v>0</v>
      </c>
      <c r="E62" s="122">
        <v>0</v>
      </c>
      <c r="F62" s="125">
        <v>0</v>
      </c>
      <c r="G62" s="157">
        <v>0</v>
      </c>
      <c r="H62" s="122">
        <v>0</v>
      </c>
      <c r="I62" s="125">
        <v>0</v>
      </c>
      <c r="J62" s="157">
        <v>0</v>
      </c>
      <c r="K62" s="122">
        <v>0</v>
      </c>
      <c r="L62" s="125">
        <v>0</v>
      </c>
      <c r="M62" s="125">
        <f t="shared" si="0"/>
        <v>0</v>
      </c>
      <c r="N62" s="125">
        <f t="shared" si="1"/>
        <v>0</v>
      </c>
      <c r="O62" s="125">
        <f t="shared" si="2"/>
        <v>0</v>
      </c>
    </row>
    <row r="63" spans="1:15" ht="15.75" hidden="1" thickBot="1">
      <c r="A63" s="145">
        <v>53</v>
      </c>
      <c r="B63" s="145" t="s">
        <v>498</v>
      </c>
      <c r="C63" s="115" t="s">
        <v>499</v>
      </c>
      <c r="D63" s="157">
        <v>0</v>
      </c>
      <c r="E63" s="157">
        <v>0</v>
      </c>
      <c r="F63" s="122">
        <v>0</v>
      </c>
      <c r="G63" s="157">
        <v>0</v>
      </c>
      <c r="H63" s="157">
        <v>0</v>
      </c>
      <c r="I63" s="122">
        <v>0</v>
      </c>
      <c r="J63" s="157">
        <v>0</v>
      </c>
      <c r="K63" s="157">
        <v>0</v>
      </c>
      <c r="L63" s="122">
        <v>0</v>
      </c>
      <c r="M63" s="123">
        <f t="shared" si="0"/>
        <v>0</v>
      </c>
      <c r="N63" s="123">
        <f t="shared" si="1"/>
        <v>0</v>
      </c>
      <c r="O63" s="122">
        <f t="shared" si="2"/>
        <v>0</v>
      </c>
    </row>
    <row r="64" spans="1:15" ht="15.75">
      <c r="A64" s="145">
        <v>54</v>
      </c>
      <c r="B64" s="163" t="s">
        <v>189</v>
      </c>
      <c r="C64" s="174" t="s">
        <v>31</v>
      </c>
      <c r="D64" s="168">
        <v>0</v>
      </c>
      <c r="E64" s="168">
        <v>0</v>
      </c>
      <c r="F64" s="169">
        <v>0</v>
      </c>
      <c r="G64" s="170">
        <v>0</v>
      </c>
      <c r="H64" s="168">
        <v>0</v>
      </c>
      <c r="I64" s="169">
        <v>0</v>
      </c>
      <c r="J64" s="170">
        <v>1035</v>
      </c>
      <c r="K64" s="168">
        <v>0</v>
      </c>
      <c r="L64" s="169">
        <v>1035</v>
      </c>
      <c r="M64" s="168">
        <f t="shared" si="0"/>
        <v>1035</v>
      </c>
      <c r="N64" s="168">
        <f t="shared" si="1"/>
        <v>0</v>
      </c>
      <c r="O64" s="169">
        <f t="shared" si="2"/>
        <v>1035</v>
      </c>
    </row>
    <row r="65" spans="1:16" ht="15.75" thickBot="1">
      <c r="A65" s="145">
        <v>55</v>
      </c>
      <c r="B65" s="145" t="s">
        <v>190</v>
      </c>
      <c r="C65" s="115" t="s">
        <v>32</v>
      </c>
      <c r="D65" s="157">
        <v>0</v>
      </c>
      <c r="E65" s="158">
        <v>0</v>
      </c>
      <c r="F65" s="125">
        <v>0</v>
      </c>
      <c r="G65" s="157">
        <v>0</v>
      </c>
      <c r="H65" s="158">
        <v>0</v>
      </c>
      <c r="I65" s="125">
        <v>0</v>
      </c>
      <c r="J65" s="157">
        <v>1035</v>
      </c>
      <c r="K65" s="158">
        <v>0</v>
      </c>
      <c r="L65" s="125">
        <v>1035</v>
      </c>
      <c r="M65" s="123">
        <f t="shared" si="0"/>
        <v>1035</v>
      </c>
      <c r="N65" s="123">
        <f t="shared" si="1"/>
        <v>0</v>
      </c>
      <c r="O65" s="122">
        <f t="shared" si="2"/>
        <v>1035</v>
      </c>
    </row>
    <row r="66" spans="1:16" ht="15.75" hidden="1" thickBot="1">
      <c r="A66" s="145">
        <v>56</v>
      </c>
      <c r="B66" s="145" t="s">
        <v>191</v>
      </c>
      <c r="C66" s="115" t="s">
        <v>104</v>
      </c>
      <c r="D66" s="157">
        <v>0</v>
      </c>
      <c r="E66" s="158">
        <v>0</v>
      </c>
      <c r="F66" s="122">
        <v>0</v>
      </c>
      <c r="G66" s="157">
        <v>0</v>
      </c>
      <c r="H66" s="158">
        <v>0</v>
      </c>
      <c r="I66" s="122">
        <v>0</v>
      </c>
      <c r="J66" s="157">
        <v>0</v>
      </c>
      <c r="K66" s="158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6.5" hidden="1" thickBot="1">
      <c r="A67" s="145">
        <v>57</v>
      </c>
      <c r="B67" s="163" t="s">
        <v>193</v>
      </c>
      <c r="C67" s="174" t="s">
        <v>33</v>
      </c>
      <c r="D67" s="168">
        <v>0</v>
      </c>
      <c r="E67" s="168">
        <v>0</v>
      </c>
      <c r="F67" s="169">
        <v>0</v>
      </c>
      <c r="G67" s="170">
        <v>0</v>
      </c>
      <c r="H67" s="168">
        <v>0</v>
      </c>
      <c r="I67" s="169">
        <v>0</v>
      </c>
      <c r="J67" s="170">
        <v>0</v>
      </c>
      <c r="K67" s="168">
        <v>0</v>
      </c>
      <c r="L67" s="169">
        <v>0</v>
      </c>
      <c r="M67" s="168">
        <f t="shared" si="0"/>
        <v>0</v>
      </c>
      <c r="N67" s="168">
        <f t="shared" si="1"/>
        <v>0</v>
      </c>
      <c r="O67" s="169">
        <f t="shared" si="2"/>
        <v>0</v>
      </c>
    </row>
    <row r="68" spans="1:16" ht="15.75" hidden="1" thickBot="1">
      <c r="A68" s="145">
        <v>58</v>
      </c>
      <c r="B68" s="145" t="s">
        <v>194</v>
      </c>
      <c r="C68" s="115" t="s">
        <v>388</v>
      </c>
      <c r="D68" s="157">
        <v>0</v>
      </c>
      <c r="E68" s="158">
        <v>0</v>
      </c>
      <c r="F68" s="125">
        <v>0</v>
      </c>
      <c r="G68" s="157">
        <v>0</v>
      </c>
      <c r="H68" s="158">
        <v>0</v>
      </c>
      <c r="I68" s="125">
        <v>0</v>
      </c>
      <c r="J68" s="157">
        <v>0</v>
      </c>
      <c r="K68" s="158">
        <v>0</v>
      </c>
      <c r="L68" s="125">
        <v>0</v>
      </c>
      <c r="M68" s="125">
        <f t="shared" si="0"/>
        <v>0</v>
      </c>
      <c r="N68" s="125">
        <f t="shared" si="1"/>
        <v>0</v>
      </c>
      <c r="O68" s="125">
        <f t="shared" si="2"/>
        <v>0</v>
      </c>
    </row>
    <row r="69" spans="1:16" ht="15.75" hidden="1" thickBot="1">
      <c r="A69" s="145">
        <v>59</v>
      </c>
      <c r="B69" s="145" t="s">
        <v>195</v>
      </c>
      <c r="C69" s="115" t="s">
        <v>389</v>
      </c>
      <c r="D69" s="157">
        <v>0</v>
      </c>
      <c r="E69" s="158">
        <v>0</v>
      </c>
      <c r="F69" s="122">
        <v>0</v>
      </c>
      <c r="G69" s="157">
        <v>0</v>
      </c>
      <c r="H69" s="158">
        <v>0</v>
      </c>
      <c r="I69" s="122">
        <v>0</v>
      </c>
      <c r="J69" s="157">
        <v>0</v>
      </c>
      <c r="K69" s="158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6" ht="15.75">
      <c r="A70" s="145">
        <v>60</v>
      </c>
      <c r="B70" s="163" t="s">
        <v>196</v>
      </c>
      <c r="C70" s="174" t="s">
        <v>34</v>
      </c>
      <c r="D70" s="168">
        <v>0</v>
      </c>
      <c r="E70" s="168">
        <v>0</v>
      </c>
      <c r="F70" s="169">
        <v>0</v>
      </c>
      <c r="G70" s="170">
        <v>0</v>
      </c>
      <c r="H70" s="168">
        <v>0</v>
      </c>
      <c r="I70" s="169">
        <v>0</v>
      </c>
      <c r="J70" s="170">
        <v>0</v>
      </c>
      <c r="K70" s="168">
        <v>1</v>
      </c>
      <c r="L70" s="169">
        <v>1</v>
      </c>
      <c r="M70" s="168">
        <f t="shared" si="0"/>
        <v>0</v>
      </c>
      <c r="N70" s="168">
        <f t="shared" si="1"/>
        <v>1</v>
      </c>
      <c r="O70" s="169">
        <f t="shared" si="2"/>
        <v>1</v>
      </c>
    </row>
    <row r="71" spans="1:16" ht="15.75" thickBot="1">
      <c r="A71" s="145">
        <v>61</v>
      </c>
      <c r="B71" s="145" t="s">
        <v>197</v>
      </c>
      <c r="C71" s="115" t="s">
        <v>35</v>
      </c>
      <c r="D71" s="122">
        <v>0</v>
      </c>
      <c r="E71" s="157">
        <v>0</v>
      </c>
      <c r="F71" s="122">
        <v>0</v>
      </c>
      <c r="G71" s="122">
        <v>0</v>
      </c>
      <c r="H71" s="157">
        <v>0</v>
      </c>
      <c r="I71" s="122">
        <v>0</v>
      </c>
      <c r="J71" s="122">
        <v>0</v>
      </c>
      <c r="K71" s="157">
        <v>1</v>
      </c>
      <c r="L71" s="122">
        <v>1</v>
      </c>
      <c r="M71" s="123">
        <f t="shared" si="0"/>
        <v>0</v>
      </c>
      <c r="N71" s="123">
        <f t="shared" si="1"/>
        <v>1</v>
      </c>
      <c r="O71" s="122">
        <f t="shared" si="2"/>
        <v>1</v>
      </c>
    </row>
    <row r="72" spans="1:16" ht="30.75" hidden="1" thickBot="1">
      <c r="A72" s="145">
        <v>62</v>
      </c>
      <c r="B72" s="145" t="s">
        <v>198</v>
      </c>
      <c r="C72" s="115" t="s">
        <v>390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6" ht="30.75" hidden="1" thickBot="1">
      <c r="A73" s="145">
        <v>63</v>
      </c>
      <c r="B73" s="145" t="s">
        <v>199</v>
      </c>
      <c r="C73" s="115" t="s">
        <v>391</v>
      </c>
      <c r="D73" s="157">
        <v>0</v>
      </c>
      <c r="E73" s="158">
        <v>0</v>
      </c>
      <c r="F73" s="122">
        <v>0</v>
      </c>
      <c r="G73" s="157">
        <v>0</v>
      </c>
      <c r="H73" s="158">
        <v>0</v>
      </c>
      <c r="I73" s="122">
        <v>0</v>
      </c>
      <c r="J73" s="157">
        <v>0</v>
      </c>
      <c r="K73" s="158">
        <v>0</v>
      </c>
      <c r="L73" s="122">
        <v>0</v>
      </c>
      <c r="M73" s="123">
        <f t="shared" si="0"/>
        <v>0</v>
      </c>
      <c r="N73" s="123">
        <f t="shared" si="1"/>
        <v>0</v>
      </c>
      <c r="O73" s="122">
        <f t="shared" si="2"/>
        <v>0</v>
      </c>
    </row>
    <row r="74" spans="1:16" ht="15.75">
      <c r="A74" s="145">
        <v>64</v>
      </c>
      <c r="B74" s="163" t="s">
        <v>200</v>
      </c>
      <c r="C74" s="174" t="s">
        <v>36</v>
      </c>
      <c r="D74" s="168">
        <v>0</v>
      </c>
      <c r="E74" s="168">
        <v>0</v>
      </c>
      <c r="F74" s="169">
        <v>0</v>
      </c>
      <c r="G74" s="170">
        <v>0</v>
      </c>
      <c r="H74" s="168">
        <v>0</v>
      </c>
      <c r="I74" s="169">
        <v>0</v>
      </c>
      <c r="J74" s="170">
        <v>55</v>
      </c>
      <c r="K74" s="168">
        <v>0</v>
      </c>
      <c r="L74" s="169">
        <v>55</v>
      </c>
      <c r="M74" s="168">
        <f t="shared" si="0"/>
        <v>55</v>
      </c>
      <c r="N74" s="168">
        <f t="shared" si="1"/>
        <v>0</v>
      </c>
      <c r="O74" s="169">
        <f t="shared" si="2"/>
        <v>55</v>
      </c>
    </row>
    <row r="75" spans="1:16" ht="30.75" thickBot="1">
      <c r="A75" s="145">
        <v>65</v>
      </c>
      <c r="B75" s="145" t="s">
        <v>201</v>
      </c>
      <c r="C75" s="115" t="s">
        <v>37</v>
      </c>
      <c r="D75" s="123">
        <v>0</v>
      </c>
      <c r="E75" s="158">
        <v>0</v>
      </c>
      <c r="F75" s="122">
        <v>0</v>
      </c>
      <c r="G75" s="123">
        <v>0</v>
      </c>
      <c r="H75" s="158">
        <v>0</v>
      </c>
      <c r="I75" s="122">
        <v>0</v>
      </c>
      <c r="J75" s="123">
        <v>55</v>
      </c>
      <c r="K75" s="158">
        <v>0</v>
      </c>
      <c r="L75" s="122">
        <v>55</v>
      </c>
      <c r="M75" s="123">
        <f t="shared" ref="M75:M138" si="3">D75+G75+J75</f>
        <v>55</v>
      </c>
      <c r="N75" s="123">
        <f t="shared" ref="N75:N138" si="4">E75+H75+K75</f>
        <v>0</v>
      </c>
      <c r="O75" s="122">
        <f t="shared" ref="O75:O138" si="5">M75+N75</f>
        <v>55</v>
      </c>
    </row>
    <row r="76" spans="1:16" ht="15.75" hidden="1" thickBot="1">
      <c r="A76" s="145">
        <v>66</v>
      </c>
      <c r="B76" s="145" t="s">
        <v>202</v>
      </c>
      <c r="C76" s="115" t="s">
        <v>38</v>
      </c>
      <c r="D76" s="157">
        <v>0</v>
      </c>
      <c r="E76" s="122">
        <v>0</v>
      </c>
      <c r="F76" s="125">
        <v>0</v>
      </c>
      <c r="G76" s="157">
        <v>0</v>
      </c>
      <c r="H76" s="122">
        <v>0</v>
      </c>
      <c r="I76" s="125">
        <v>0</v>
      </c>
      <c r="J76" s="157">
        <v>0</v>
      </c>
      <c r="K76" s="122">
        <v>0</v>
      </c>
      <c r="L76" s="125">
        <v>0</v>
      </c>
      <c r="M76" s="125">
        <f t="shared" si="3"/>
        <v>0</v>
      </c>
      <c r="N76" s="125">
        <f t="shared" si="4"/>
        <v>0</v>
      </c>
      <c r="O76" s="125">
        <f t="shared" si="5"/>
        <v>0</v>
      </c>
    </row>
    <row r="77" spans="1:16" ht="16.5" hidden="1" thickBot="1">
      <c r="A77" s="145">
        <v>67</v>
      </c>
      <c r="B77" s="163" t="s">
        <v>203</v>
      </c>
      <c r="C77" s="174" t="s">
        <v>39</v>
      </c>
      <c r="D77" s="168">
        <v>0</v>
      </c>
      <c r="E77" s="168">
        <v>0</v>
      </c>
      <c r="F77" s="169">
        <v>0</v>
      </c>
      <c r="G77" s="170">
        <v>0</v>
      </c>
      <c r="H77" s="168">
        <v>0</v>
      </c>
      <c r="I77" s="169">
        <v>0</v>
      </c>
      <c r="J77" s="170">
        <v>0</v>
      </c>
      <c r="K77" s="168">
        <v>0</v>
      </c>
      <c r="L77" s="169">
        <v>0</v>
      </c>
      <c r="M77" s="168">
        <f t="shared" si="3"/>
        <v>0</v>
      </c>
      <c r="N77" s="168">
        <f t="shared" si="4"/>
        <v>0</v>
      </c>
      <c r="O77" s="169">
        <f t="shared" si="5"/>
        <v>0</v>
      </c>
    </row>
    <row r="78" spans="1:16" ht="15.75" hidden="1" thickBot="1">
      <c r="A78" s="145">
        <v>68</v>
      </c>
      <c r="B78" s="145" t="s">
        <v>204</v>
      </c>
      <c r="C78" s="115" t="s">
        <v>40</v>
      </c>
      <c r="D78" s="157">
        <v>0</v>
      </c>
      <c r="E78" s="158">
        <v>0</v>
      </c>
      <c r="F78" s="122">
        <v>0</v>
      </c>
      <c r="G78" s="157">
        <v>0</v>
      </c>
      <c r="H78" s="158">
        <v>0</v>
      </c>
      <c r="I78" s="122">
        <v>0</v>
      </c>
      <c r="J78" s="157">
        <v>0</v>
      </c>
      <c r="K78" s="158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t="16.5" hidden="1" thickBot="1">
      <c r="A79" s="145">
        <v>69</v>
      </c>
      <c r="B79" s="163" t="s">
        <v>205</v>
      </c>
      <c r="C79" s="174" t="s">
        <v>41</v>
      </c>
      <c r="D79" s="168">
        <v>0</v>
      </c>
      <c r="E79" s="168">
        <v>0</v>
      </c>
      <c r="F79" s="169">
        <v>0</v>
      </c>
      <c r="G79" s="170">
        <v>0</v>
      </c>
      <c r="H79" s="168">
        <v>0</v>
      </c>
      <c r="I79" s="169">
        <v>0</v>
      </c>
      <c r="J79" s="170">
        <v>0</v>
      </c>
      <c r="K79" s="168">
        <v>0</v>
      </c>
      <c r="L79" s="169">
        <v>0</v>
      </c>
      <c r="M79" s="168">
        <f t="shared" si="3"/>
        <v>0</v>
      </c>
      <c r="N79" s="168">
        <f t="shared" si="4"/>
        <v>0</v>
      </c>
      <c r="O79" s="169">
        <f t="shared" si="5"/>
        <v>0</v>
      </c>
    </row>
    <row r="80" spans="1:16" ht="16.5" hidden="1" thickBot="1">
      <c r="A80" s="145">
        <v>70</v>
      </c>
      <c r="B80" s="145" t="s">
        <v>206</v>
      </c>
      <c r="C80" s="115" t="s">
        <v>42</v>
      </c>
      <c r="D80" s="157">
        <v>0</v>
      </c>
      <c r="E80" s="158">
        <v>0</v>
      </c>
      <c r="F80" s="122">
        <v>0</v>
      </c>
      <c r="G80" s="157">
        <v>0</v>
      </c>
      <c r="H80" s="158">
        <v>0</v>
      </c>
      <c r="I80" s="122">
        <v>0</v>
      </c>
      <c r="J80" s="157">
        <v>0</v>
      </c>
      <c r="K80" s="158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2"/>
    </row>
    <row r="81" spans="1:15" ht="15.75" hidden="1" thickBot="1">
      <c r="A81" s="145">
        <v>71</v>
      </c>
      <c r="B81" s="145" t="s">
        <v>207</v>
      </c>
      <c r="C81" s="115" t="s">
        <v>309</v>
      </c>
      <c r="D81" s="122">
        <v>0</v>
      </c>
      <c r="E81" s="157">
        <v>0</v>
      </c>
      <c r="F81" s="122">
        <v>0</v>
      </c>
      <c r="G81" s="122">
        <v>0</v>
      </c>
      <c r="H81" s="157">
        <v>0</v>
      </c>
      <c r="I81" s="122">
        <v>0</v>
      </c>
      <c r="J81" s="122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hidden="1" thickBot="1">
      <c r="A82" s="145">
        <v>72</v>
      </c>
      <c r="B82" s="145" t="s">
        <v>208</v>
      </c>
      <c r="C82" s="147" t="s">
        <v>43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 hidden="1" thickBot="1">
      <c r="A83" s="145">
        <v>73</v>
      </c>
      <c r="B83" s="145" t="s">
        <v>209</v>
      </c>
      <c r="C83" s="147" t="s">
        <v>44</v>
      </c>
      <c r="D83" s="157">
        <v>0</v>
      </c>
      <c r="E83" s="158">
        <v>0</v>
      </c>
      <c r="F83" s="122">
        <v>0</v>
      </c>
      <c r="G83" s="157">
        <v>0</v>
      </c>
      <c r="H83" s="158">
        <v>0</v>
      </c>
      <c r="I83" s="122">
        <v>0</v>
      </c>
      <c r="J83" s="157">
        <v>0</v>
      </c>
      <c r="K83" s="158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16.5" hidden="1" thickBot="1">
      <c r="A84" s="145">
        <v>74</v>
      </c>
      <c r="B84" s="163" t="s">
        <v>210</v>
      </c>
      <c r="C84" s="174" t="s">
        <v>45</v>
      </c>
      <c r="D84" s="168">
        <v>0</v>
      </c>
      <c r="E84" s="168">
        <v>0</v>
      </c>
      <c r="F84" s="169">
        <v>0</v>
      </c>
      <c r="G84" s="170">
        <v>0</v>
      </c>
      <c r="H84" s="168">
        <v>0</v>
      </c>
      <c r="I84" s="169">
        <v>0</v>
      </c>
      <c r="J84" s="170">
        <v>0</v>
      </c>
      <c r="K84" s="168">
        <v>0</v>
      </c>
      <c r="L84" s="169">
        <v>0</v>
      </c>
      <c r="M84" s="168">
        <f t="shared" si="3"/>
        <v>0</v>
      </c>
      <c r="N84" s="168">
        <f t="shared" si="4"/>
        <v>0</v>
      </c>
      <c r="O84" s="169">
        <f t="shared" si="5"/>
        <v>0</v>
      </c>
    </row>
    <row r="85" spans="1:15" ht="15.75" hidden="1" thickBot="1">
      <c r="A85" s="145">
        <v>75</v>
      </c>
      <c r="B85" s="148" t="s">
        <v>216</v>
      </c>
      <c r="C85" s="149" t="s">
        <v>392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15.75" hidden="1" thickBot="1">
      <c r="A86" s="145">
        <v>76</v>
      </c>
      <c r="B86" s="148" t="s">
        <v>217</v>
      </c>
      <c r="C86" s="149" t="s">
        <v>393</v>
      </c>
      <c r="D86" s="157">
        <v>0</v>
      </c>
      <c r="E86" s="158">
        <v>0</v>
      </c>
      <c r="F86" s="122">
        <v>0</v>
      </c>
      <c r="G86" s="157">
        <v>0</v>
      </c>
      <c r="H86" s="158">
        <v>0</v>
      </c>
      <c r="I86" s="122">
        <v>0</v>
      </c>
      <c r="J86" s="157">
        <v>0</v>
      </c>
      <c r="K86" s="158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30.75" hidden="1" thickBot="1">
      <c r="A87" s="145">
        <v>77</v>
      </c>
      <c r="B87" s="148" t="s">
        <v>218</v>
      </c>
      <c r="C87" s="149" t="s">
        <v>500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t="45.75" hidden="1" thickBot="1">
      <c r="A88" s="145">
        <v>78</v>
      </c>
      <c r="B88" s="148" t="s">
        <v>314</v>
      </c>
      <c r="C88" s="149" t="s">
        <v>438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t="15.75" hidden="1" thickBot="1">
      <c r="A89" s="145">
        <v>79</v>
      </c>
      <c r="B89" s="148" t="s">
        <v>323</v>
      </c>
      <c r="C89" s="149" t="s">
        <v>46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t="15.75" hidden="1" thickBot="1">
      <c r="A90" s="145">
        <v>80</v>
      </c>
      <c r="B90" s="148" t="s">
        <v>324</v>
      </c>
      <c r="C90" s="149" t="s">
        <v>47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t="15.75" hidden="1" thickBot="1">
      <c r="A91" s="145">
        <v>81</v>
      </c>
      <c r="B91" s="148" t="s">
        <v>325</v>
      </c>
      <c r="C91" s="149" t="s">
        <v>48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t="15.75" hidden="1" thickBot="1">
      <c r="A92" s="145">
        <v>82</v>
      </c>
      <c r="B92" s="148" t="s">
        <v>326</v>
      </c>
      <c r="C92" s="149" t="s">
        <v>211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t="15.75" hidden="1" thickBot="1">
      <c r="A93" s="145">
        <v>83</v>
      </c>
      <c r="B93" s="145" t="s">
        <v>327</v>
      </c>
      <c r="C93" s="115" t="s">
        <v>212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t="15.75" hidden="1" thickBot="1">
      <c r="A94" s="145">
        <v>84</v>
      </c>
      <c r="B94" s="145" t="s">
        <v>328</v>
      </c>
      <c r="C94" s="115" t="s">
        <v>213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t="15.75" hidden="1" thickBot="1">
      <c r="A95" s="145">
        <v>85</v>
      </c>
      <c r="B95" s="145" t="s">
        <v>329</v>
      </c>
      <c r="C95" s="115" t="s">
        <v>214</v>
      </c>
      <c r="D95" s="157">
        <v>0</v>
      </c>
      <c r="E95" s="160">
        <v>0</v>
      </c>
      <c r="F95" s="122">
        <v>0</v>
      </c>
      <c r="G95" s="157">
        <v>0</v>
      </c>
      <c r="H95" s="160">
        <v>0</v>
      </c>
      <c r="I95" s="122">
        <v>0</v>
      </c>
      <c r="J95" s="157">
        <v>0</v>
      </c>
      <c r="K95" s="160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t="15.75" hidden="1" thickBot="1">
      <c r="A96" s="145">
        <v>86</v>
      </c>
      <c r="B96" s="145" t="s">
        <v>330</v>
      </c>
      <c r="C96" s="115" t="s">
        <v>215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t="15.75" hidden="1" thickBot="1">
      <c r="A97" s="145">
        <v>87</v>
      </c>
      <c r="B97" s="148" t="s">
        <v>331</v>
      </c>
      <c r="C97" s="149" t="s">
        <v>394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t="15.75" hidden="1" thickBot="1">
      <c r="A98" s="145">
        <v>88</v>
      </c>
      <c r="B98" s="148" t="s">
        <v>332</v>
      </c>
      <c r="C98" s="149" t="s">
        <v>395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15.75" hidden="1" thickBot="1">
      <c r="A99" s="145">
        <v>89</v>
      </c>
      <c r="B99" s="148" t="s">
        <v>333</v>
      </c>
      <c r="C99" s="149" t="s">
        <v>396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15.75" hidden="1" thickBot="1">
      <c r="A100" s="145">
        <v>90</v>
      </c>
      <c r="B100" s="148" t="s">
        <v>334</v>
      </c>
      <c r="C100" s="149" t="s">
        <v>397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.75" hidden="1" thickBot="1">
      <c r="A101" s="145">
        <v>91</v>
      </c>
      <c r="B101" s="148" t="s">
        <v>335</v>
      </c>
      <c r="C101" s="149" t="s">
        <v>501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.75" hidden="1" thickBot="1">
      <c r="A102" s="145">
        <v>92</v>
      </c>
      <c r="B102" s="148" t="s">
        <v>336</v>
      </c>
      <c r="C102" s="149" t="s">
        <v>502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.75" hidden="1" thickBot="1">
      <c r="A103" s="145">
        <v>93</v>
      </c>
      <c r="B103" s="148" t="s">
        <v>337</v>
      </c>
      <c r="C103" s="149" t="s">
        <v>503</v>
      </c>
      <c r="D103" s="157">
        <v>0</v>
      </c>
      <c r="E103" s="122">
        <v>0</v>
      </c>
      <c r="F103" s="122">
        <v>0</v>
      </c>
      <c r="G103" s="157">
        <v>0</v>
      </c>
      <c r="H103" s="122">
        <v>0</v>
      </c>
      <c r="I103" s="122">
        <v>0</v>
      </c>
      <c r="J103" s="157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.75" hidden="1" thickBot="1">
      <c r="A104" s="145">
        <v>94</v>
      </c>
      <c r="B104" s="148" t="s">
        <v>338</v>
      </c>
      <c r="C104" s="149" t="s">
        <v>504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.75" hidden="1" thickBot="1">
      <c r="A105" s="145">
        <v>95</v>
      </c>
      <c r="B105" s="148" t="s">
        <v>339</v>
      </c>
      <c r="C105" s="149" t="s">
        <v>340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5">
        <v>96</v>
      </c>
      <c r="B106" s="148" t="s">
        <v>341</v>
      </c>
      <c r="C106" s="149" t="s">
        <v>342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.75" hidden="1" thickBot="1">
      <c r="A107" s="145">
        <v>97</v>
      </c>
      <c r="B107" s="148" t="s">
        <v>343</v>
      </c>
      <c r="C107" s="149" t="s">
        <v>344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.75" hidden="1" thickBot="1">
      <c r="A108" s="145">
        <v>98</v>
      </c>
      <c r="B108" s="148" t="s">
        <v>345</v>
      </c>
      <c r="C108" s="149" t="s">
        <v>346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.75" hidden="1" thickBot="1">
      <c r="A109" s="145">
        <v>99</v>
      </c>
      <c r="B109" s="148" t="s">
        <v>347</v>
      </c>
      <c r="C109" s="149" t="s">
        <v>348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.75" hidden="1" thickBot="1">
      <c r="A110" s="145">
        <v>100</v>
      </c>
      <c r="B110" s="146" t="s">
        <v>349</v>
      </c>
      <c r="C110" s="150" t="s">
        <v>350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.75" hidden="1" thickBot="1">
      <c r="A111" s="145">
        <v>101</v>
      </c>
      <c r="B111" s="146" t="s">
        <v>351</v>
      </c>
      <c r="C111" s="150" t="s">
        <v>352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.75" hidden="1" thickBot="1">
      <c r="A112" s="145">
        <v>102</v>
      </c>
      <c r="B112" s="146" t="s">
        <v>353</v>
      </c>
      <c r="C112" s="150" t="s">
        <v>354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.75" hidden="1" thickBot="1">
      <c r="A113" s="145">
        <v>103</v>
      </c>
      <c r="B113" s="146" t="s">
        <v>355</v>
      </c>
      <c r="C113" s="150" t="s">
        <v>356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.75" hidden="1" thickBot="1">
      <c r="A114" s="145">
        <v>104</v>
      </c>
      <c r="B114" s="146" t="s">
        <v>357</v>
      </c>
      <c r="C114" s="150" t="s">
        <v>358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.75" hidden="1" thickBot="1">
      <c r="A115" s="145">
        <v>105</v>
      </c>
      <c r="B115" s="146" t="s">
        <v>359</v>
      </c>
      <c r="C115" s="150" t="s">
        <v>360</v>
      </c>
      <c r="D115" s="157">
        <v>0</v>
      </c>
      <c r="E115" s="158">
        <v>0</v>
      </c>
      <c r="F115" s="122">
        <v>0</v>
      </c>
      <c r="G115" s="157">
        <v>0</v>
      </c>
      <c r="H115" s="158">
        <v>0</v>
      </c>
      <c r="I115" s="122">
        <v>0</v>
      </c>
      <c r="J115" s="157">
        <v>0</v>
      </c>
      <c r="K115" s="158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.75" hidden="1" thickBot="1">
      <c r="A116" s="145">
        <v>106</v>
      </c>
      <c r="B116" s="146" t="s">
        <v>361</v>
      </c>
      <c r="C116" s="150" t="s">
        <v>362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15.75" hidden="1" thickBot="1">
      <c r="A117" s="145">
        <v>107</v>
      </c>
      <c r="B117" s="146" t="s">
        <v>363</v>
      </c>
      <c r="C117" s="150" t="s">
        <v>364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49.5" hidden="1" customHeight="1">
      <c r="A118" s="145">
        <v>108</v>
      </c>
      <c r="B118" s="146" t="s">
        <v>505</v>
      </c>
      <c r="C118" s="150" t="s">
        <v>506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49.5" hidden="1" customHeight="1">
      <c r="A119" s="145">
        <v>109</v>
      </c>
      <c r="B119" s="146" t="s">
        <v>507</v>
      </c>
      <c r="C119" s="150" t="s">
        <v>508</v>
      </c>
      <c r="D119" s="157">
        <v>0</v>
      </c>
      <c r="E119" s="161">
        <v>0</v>
      </c>
      <c r="F119" s="122">
        <v>0</v>
      </c>
      <c r="G119" s="157">
        <v>0</v>
      </c>
      <c r="H119" s="161">
        <v>0</v>
      </c>
      <c r="I119" s="122">
        <v>0</v>
      </c>
      <c r="J119" s="157">
        <v>0</v>
      </c>
      <c r="K119" s="161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49.5" hidden="1" customHeight="1">
      <c r="A120" s="145">
        <v>110</v>
      </c>
      <c r="B120" s="146" t="s">
        <v>509</v>
      </c>
      <c r="C120" s="150" t="s">
        <v>510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49.5" hidden="1" customHeight="1">
      <c r="A121" s="145">
        <v>111</v>
      </c>
      <c r="B121" s="146" t="s">
        <v>511</v>
      </c>
      <c r="C121" s="150" t="s">
        <v>512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49.5" hidden="1" customHeight="1">
      <c r="A122" s="145">
        <v>112</v>
      </c>
      <c r="B122" s="146" t="s">
        <v>513</v>
      </c>
      <c r="C122" s="150" t="s">
        <v>514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49.5" hidden="1" customHeight="1">
      <c r="A123" s="145">
        <v>113</v>
      </c>
      <c r="B123" s="146" t="s">
        <v>515</v>
      </c>
      <c r="C123" s="150" t="s">
        <v>516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49.5" hidden="1" customHeight="1">
      <c r="A124" s="145">
        <v>114</v>
      </c>
      <c r="B124" s="146" t="s">
        <v>517</v>
      </c>
      <c r="C124" s="150" t="s">
        <v>518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49.5" hidden="1" customHeight="1">
      <c r="A125" s="145">
        <v>115</v>
      </c>
      <c r="B125" s="146" t="s">
        <v>519</v>
      </c>
      <c r="C125" s="150" t="s">
        <v>520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49.5" hidden="1" customHeight="1">
      <c r="A126" s="145">
        <v>116</v>
      </c>
      <c r="B126" s="146" t="s">
        <v>521</v>
      </c>
      <c r="C126" s="150" t="s">
        <v>522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49.5" hidden="1" customHeight="1">
      <c r="A127" s="145">
        <v>117</v>
      </c>
      <c r="B127" s="148" t="s">
        <v>523</v>
      </c>
      <c r="C127" s="149" t="s">
        <v>524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49.5" hidden="1" customHeight="1">
      <c r="A128" s="145">
        <v>118</v>
      </c>
      <c r="B128" s="145" t="s">
        <v>525</v>
      </c>
      <c r="C128" s="115" t="s">
        <v>526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49.5" hidden="1" customHeight="1">
      <c r="A129" s="145">
        <v>119</v>
      </c>
      <c r="B129" s="145" t="s">
        <v>527</v>
      </c>
      <c r="C129" s="115" t="s">
        <v>528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49.5" hidden="1" customHeight="1">
      <c r="A130" s="145">
        <v>120</v>
      </c>
      <c r="B130" s="145" t="s">
        <v>529</v>
      </c>
      <c r="C130" s="115" t="s">
        <v>530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49.5" hidden="1" customHeight="1">
      <c r="A131" s="145">
        <v>121</v>
      </c>
      <c r="B131" s="145" t="s">
        <v>531</v>
      </c>
      <c r="C131" s="115" t="s">
        <v>532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49.5" hidden="1" customHeight="1">
      <c r="A132" s="145">
        <v>122</v>
      </c>
      <c r="B132" s="145" t="s">
        <v>533</v>
      </c>
      <c r="C132" s="115" t="s">
        <v>534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49.5" hidden="1" customHeight="1">
      <c r="A133" s="145">
        <v>123</v>
      </c>
      <c r="B133" s="145" t="s">
        <v>535</v>
      </c>
      <c r="C133" s="115" t="s">
        <v>536</v>
      </c>
      <c r="D133" s="157">
        <v>0</v>
      </c>
      <c r="E133" s="122">
        <v>0</v>
      </c>
      <c r="F133" s="122">
        <v>0</v>
      </c>
      <c r="G133" s="157">
        <v>0</v>
      </c>
      <c r="H133" s="122">
        <v>0</v>
      </c>
      <c r="I133" s="122">
        <v>0</v>
      </c>
      <c r="J133" s="157">
        <v>0</v>
      </c>
      <c r="K133" s="122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9.5" hidden="1" customHeight="1">
      <c r="A134" s="145">
        <v>124</v>
      </c>
      <c r="B134" s="145" t="s">
        <v>537</v>
      </c>
      <c r="C134" s="115" t="s">
        <v>538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49.5" hidden="1" customHeight="1">
      <c r="A135" s="145">
        <v>125</v>
      </c>
      <c r="B135" s="145" t="s">
        <v>539</v>
      </c>
      <c r="C135" s="115" t="s">
        <v>540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49.5" hidden="1" customHeight="1">
      <c r="A136" s="145">
        <v>126</v>
      </c>
      <c r="B136" s="145" t="s">
        <v>541</v>
      </c>
      <c r="C136" s="115" t="s">
        <v>542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49.5" hidden="1" customHeight="1">
      <c r="A137" s="145">
        <v>127</v>
      </c>
      <c r="B137" s="145" t="s">
        <v>543</v>
      </c>
      <c r="C137" s="115" t="s">
        <v>544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49.5" hidden="1" customHeight="1">
      <c r="A138" s="145">
        <v>128</v>
      </c>
      <c r="B138" s="145" t="s">
        <v>545</v>
      </c>
      <c r="C138" s="115" t="s">
        <v>546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49.5" hidden="1" customHeight="1" thickBot="1">
      <c r="A139" s="145">
        <v>129</v>
      </c>
      <c r="B139" s="145" t="s">
        <v>547</v>
      </c>
      <c r="C139" s="115" t="s">
        <v>548</v>
      </c>
      <c r="D139" s="157">
        <v>0</v>
      </c>
      <c r="E139" s="158">
        <v>0</v>
      </c>
      <c r="F139" s="122">
        <v>0</v>
      </c>
      <c r="G139" s="157">
        <v>0</v>
      </c>
      <c r="H139" s="158">
        <v>0</v>
      </c>
      <c r="I139" s="122">
        <v>0</v>
      </c>
      <c r="J139" s="157">
        <v>0</v>
      </c>
      <c r="K139" s="158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16.5" hidden="1" thickBot="1">
      <c r="A140" s="145">
        <v>130</v>
      </c>
      <c r="B140" s="163" t="s">
        <v>219</v>
      </c>
      <c r="C140" s="174" t="s">
        <v>49</v>
      </c>
      <c r="D140" s="168">
        <v>0</v>
      </c>
      <c r="E140" s="168">
        <v>0</v>
      </c>
      <c r="F140" s="169">
        <v>0</v>
      </c>
      <c r="G140" s="170">
        <v>0</v>
      </c>
      <c r="H140" s="168">
        <v>0</v>
      </c>
      <c r="I140" s="169">
        <v>0</v>
      </c>
      <c r="J140" s="170">
        <v>0</v>
      </c>
      <c r="K140" s="168">
        <v>0</v>
      </c>
      <c r="L140" s="169">
        <v>0</v>
      </c>
      <c r="M140" s="168">
        <f t="shared" si="6"/>
        <v>0</v>
      </c>
      <c r="N140" s="168">
        <f t="shared" si="7"/>
        <v>0</v>
      </c>
      <c r="O140" s="169">
        <f t="shared" si="8"/>
        <v>0</v>
      </c>
    </row>
    <row r="141" spans="1:15" ht="15.75" hidden="1" thickBot="1">
      <c r="A141" s="145">
        <v>131</v>
      </c>
      <c r="B141" s="145" t="s">
        <v>220</v>
      </c>
      <c r="C141" s="115" t="s">
        <v>50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.75" hidden="1" thickBot="1">
      <c r="A142" s="145">
        <v>132</v>
      </c>
      <c r="B142" s="145" t="s">
        <v>221</v>
      </c>
      <c r="C142" s="115" t="s">
        <v>398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.75" hidden="1" thickBot="1">
      <c r="A143" s="145">
        <v>133</v>
      </c>
      <c r="B143" s="145" t="s">
        <v>223</v>
      </c>
      <c r="C143" s="115" t="s">
        <v>399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.75" hidden="1" thickBot="1">
      <c r="A144" s="145">
        <v>134</v>
      </c>
      <c r="B144" s="145" t="s">
        <v>222</v>
      </c>
      <c r="C144" s="115" t="s">
        <v>400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30.75" hidden="1" thickBot="1">
      <c r="A145" s="145">
        <v>135</v>
      </c>
      <c r="B145" s="145" t="s">
        <v>224</v>
      </c>
      <c r="C145" s="115" t="s">
        <v>401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 hidden="1" thickBot="1">
      <c r="A146" s="145">
        <v>136</v>
      </c>
      <c r="B146" s="145" t="s">
        <v>225</v>
      </c>
      <c r="C146" s="115" t="s">
        <v>141</v>
      </c>
      <c r="D146" s="157">
        <v>0</v>
      </c>
      <c r="E146" s="158">
        <v>0</v>
      </c>
      <c r="F146" s="122">
        <v>0</v>
      </c>
      <c r="G146" s="157">
        <v>0</v>
      </c>
      <c r="H146" s="158">
        <v>0</v>
      </c>
      <c r="I146" s="122">
        <v>0</v>
      </c>
      <c r="J146" s="157">
        <v>0</v>
      </c>
      <c r="K146" s="158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t="16.5" hidden="1" thickBot="1">
      <c r="A147" s="145">
        <v>137</v>
      </c>
      <c r="B147" s="163" t="s">
        <v>226</v>
      </c>
      <c r="C147" s="174" t="s">
        <v>51</v>
      </c>
      <c r="D147" s="168">
        <v>0</v>
      </c>
      <c r="E147" s="168">
        <v>0</v>
      </c>
      <c r="F147" s="169">
        <v>0</v>
      </c>
      <c r="G147" s="170">
        <v>0</v>
      </c>
      <c r="H147" s="168">
        <v>0</v>
      </c>
      <c r="I147" s="169">
        <v>0</v>
      </c>
      <c r="J147" s="170">
        <v>0</v>
      </c>
      <c r="K147" s="168">
        <v>0</v>
      </c>
      <c r="L147" s="169">
        <v>0</v>
      </c>
      <c r="M147" s="168">
        <f t="shared" si="6"/>
        <v>0</v>
      </c>
      <c r="N147" s="168">
        <f t="shared" si="7"/>
        <v>0</v>
      </c>
      <c r="O147" s="169">
        <f t="shared" si="8"/>
        <v>0</v>
      </c>
    </row>
    <row r="148" spans="1:15" ht="15.75" hidden="1" thickBot="1">
      <c r="A148" s="145">
        <v>138</v>
      </c>
      <c r="B148" s="145" t="s">
        <v>227</v>
      </c>
      <c r="C148" s="115" t="s">
        <v>52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15.75" hidden="1" thickBot="1">
      <c r="A149" s="145">
        <v>139</v>
      </c>
      <c r="B149" s="145" t="s">
        <v>228</v>
      </c>
      <c r="C149" s="115" t="s">
        <v>53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t="15.75" hidden="1" thickBot="1">
      <c r="A150" s="145">
        <v>140</v>
      </c>
      <c r="B150" s="145" t="s">
        <v>229</v>
      </c>
      <c r="C150" s="115" t="s">
        <v>54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15.75" hidden="1" thickBot="1">
      <c r="A151" s="145">
        <v>141</v>
      </c>
      <c r="B151" s="145" t="s">
        <v>230</v>
      </c>
      <c r="C151" s="115" t="s">
        <v>55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 hidden="1" thickBot="1">
      <c r="A152" s="145">
        <v>142</v>
      </c>
      <c r="B152" s="145" t="s">
        <v>231</v>
      </c>
      <c r="C152" s="115" t="s">
        <v>56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t="15.75" hidden="1" thickBot="1">
      <c r="A153" s="145">
        <v>143</v>
      </c>
      <c r="B153" s="145" t="s">
        <v>232</v>
      </c>
      <c r="C153" s="115" t="s">
        <v>57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hidden="1" thickBot="1">
      <c r="A154" s="145">
        <v>144</v>
      </c>
      <c r="B154" s="145" t="s">
        <v>439</v>
      </c>
      <c r="C154" s="115" t="s">
        <v>440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 hidden="1" thickBot="1">
      <c r="A155" s="145">
        <v>145</v>
      </c>
      <c r="B155" s="145" t="s">
        <v>549</v>
      </c>
      <c r="C155" s="115" t="s">
        <v>550</v>
      </c>
      <c r="D155" s="157">
        <v>0</v>
      </c>
      <c r="E155" s="158">
        <v>0</v>
      </c>
      <c r="F155" s="122">
        <v>0</v>
      </c>
      <c r="G155" s="157">
        <v>0</v>
      </c>
      <c r="H155" s="158">
        <v>0</v>
      </c>
      <c r="I155" s="122">
        <v>0</v>
      </c>
      <c r="J155" s="157">
        <v>0</v>
      </c>
      <c r="K155" s="158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15.75">
      <c r="A156" s="145">
        <v>146</v>
      </c>
      <c r="B156" s="163" t="s">
        <v>233</v>
      </c>
      <c r="C156" s="174" t="s">
        <v>58</v>
      </c>
      <c r="D156" s="168">
        <v>0</v>
      </c>
      <c r="E156" s="168">
        <v>0</v>
      </c>
      <c r="F156" s="169">
        <v>0</v>
      </c>
      <c r="G156" s="170">
        <v>0</v>
      </c>
      <c r="H156" s="168">
        <v>0</v>
      </c>
      <c r="I156" s="169">
        <v>0</v>
      </c>
      <c r="J156" s="170">
        <v>0</v>
      </c>
      <c r="K156" s="168">
        <v>325</v>
      </c>
      <c r="L156" s="169">
        <v>325</v>
      </c>
      <c r="M156" s="168">
        <f t="shared" si="6"/>
        <v>0</v>
      </c>
      <c r="N156" s="168">
        <f t="shared" si="7"/>
        <v>325</v>
      </c>
      <c r="O156" s="169">
        <f t="shared" si="8"/>
        <v>325</v>
      </c>
    </row>
    <row r="157" spans="1:15" ht="30" hidden="1">
      <c r="A157" s="145">
        <v>147</v>
      </c>
      <c r="B157" s="145" t="s">
        <v>234</v>
      </c>
      <c r="C157" s="115" t="s">
        <v>59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 thickBot="1">
      <c r="A158" s="145">
        <v>148</v>
      </c>
      <c r="B158" s="145" t="s">
        <v>235</v>
      </c>
      <c r="C158" s="115" t="s">
        <v>60</v>
      </c>
      <c r="D158" s="157">
        <v>0</v>
      </c>
      <c r="E158" s="158">
        <v>0</v>
      </c>
      <c r="F158" s="122">
        <v>0</v>
      </c>
      <c r="G158" s="157">
        <v>0</v>
      </c>
      <c r="H158" s="158">
        <v>0</v>
      </c>
      <c r="I158" s="122">
        <v>0</v>
      </c>
      <c r="J158" s="157">
        <v>0</v>
      </c>
      <c r="K158" s="158">
        <v>325</v>
      </c>
      <c r="L158" s="122">
        <v>325</v>
      </c>
      <c r="M158" s="123">
        <f t="shared" si="6"/>
        <v>0</v>
      </c>
      <c r="N158" s="123">
        <f t="shared" si="7"/>
        <v>325</v>
      </c>
      <c r="O158" s="122">
        <f t="shared" si="8"/>
        <v>325</v>
      </c>
    </row>
    <row r="159" spans="1:15" ht="15.75">
      <c r="A159" s="145">
        <v>149</v>
      </c>
      <c r="B159" s="163" t="s">
        <v>236</v>
      </c>
      <c r="C159" s="174" t="s">
        <v>61</v>
      </c>
      <c r="D159" s="168">
        <v>0</v>
      </c>
      <c r="E159" s="168">
        <v>0</v>
      </c>
      <c r="F159" s="169">
        <v>0</v>
      </c>
      <c r="G159" s="170">
        <v>0</v>
      </c>
      <c r="H159" s="168">
        <v>0</v>
      </c>
      <c r="I159" s="169">
        <v>0</v>
      </c>
      <c r="J159" s="170">
        <v>1</v>
      </c>
      <c r="K159" s="168">
        <v>0</v>
      </c>
      <c r="L159" s="169">
        <v>1</v>
      </c>
      <c r="M159" s="168">
        <f t="shared" si="6"/>
        <v>1</v>
      </c>
      <c r="N159" s="168">
        <f t="shared" si="7"/>
        <v>0</v>
      </c>
      <c r="O159" s="169">
        <f t="shared" si="8"/>
        <v>1</v>
      </c>
    </row>
    <row r="160" spans="1:15" ht="15.75" thickBot="1">
      <c r="A160" s="145">
        <v>150</v>
      </c>
      <c r="B160" s="145" t="s">
        <v>237</v>
      </c>
      <c r="C160" s="115" t="s">
        <v>62</v>
      </c>
      <c r="D160" s="157">
        <v>0</v>
      </c>
      <c r="E160" s="158">
        <v>0</v>
      </c>
      <c r="F160" s="122">
        <v>0</v>
      </c>
      <c r="G160" s="157">
        <v>0</v>
      </c>
      <c r="H160" s="158">
        <v>0</v>
      </c>
      <c r="I160" s="122">
        <v>0</v>
      </c>
      <c r="J160" s="157">
        <v>1</v>
      </c>
      <c r="K160" s="158">
        <v>0</v>
      </c>
      <c r="L160" s="122">
        <v>1</v>
      </c>
      <c r="M160" s="123">
        <f t="shared" si="6"/>
        <v>1</v>
      </c>
      <c r="N160" s="123">
        <f t="shared" si="7"/>
        <v>0</v>
      </c>
      <c r="O160" s="122">
        <f t="shared" si="8"/>
        <v>1</v>
      </c>
    </row>
    <row r="161" spans="1:15" ht="15.75">
      <c r="A161" s="145">
        <v>151</v>
      </c>
      <c r="B161" s="163" t="s">
        <v>238</v>
      </c>
      <c r="C161" s="174" t="s">
        <v>63</v>
      </c>
      <c r="D161" s="168">
        <v>0</v>
      </c>
      <c r="E161" s="168">
        <v>0</v>
      </c>
      <c r="F161" s="169">
        <v>0</v>
      </c>
      <c r="G161" s="170">
        <v>0</v>
      </c>
      <c r="H161" s="168">
        <v>0</v>
      </c>
      <c r="I161" s="169">
        <v>0</v>
      </c>
      <c r="J161" s="170">
        <v>5</v>
      </c>
      <c r="K161" s="168">
        <v>0</v>
      </c>
      <c r="L161" s="169">
        <v>5</v>
      </c>
      <c r="M161" s="168">
        <f t="shared" si="6"/>
        <v>5</v>
      </c>
      <c r="N161" s="168">
        <f t="shared" si="7"/>
        <v>0</v>
      </c>
      <c r="O161" s="169">
        <f t="shared" si="8"/>
        <v>5</v>
      </c>
    </row>
    <row r="162" spans="1:15" ht="30.75" thickBot="1">
      <c r="A162" s="145">
        <v>152</v>
      </c>
      <c r="B162" s="145" t="s">
        <v>239</v>
      </c>
      <c r="C162" s="115" t="s">
        <v>64</v>
      </c>
      <c r="D162" s="123">
        <v>0</v>
      </c>
      <c r="E162" s="158">
        <v>0</v>
      </c>
      <c r="F162" s="122">
        <v>0</v>
      </c>
      <c r="G162" s="123">
        <v>0</v>
      </c>
      <c r="H162" s="158">
        <v>0</v>
      </c>
      <c r="I162" s="122">
        <v>0</v>
      </c>
      <c r="J162" s="123">
        <v>5</v>
      </c>
      <c r="K162" s="158">
        <v>0</v>
      </c>
      <c r="L162" s="122">
        <v>5</v>
      </c>
      <c r="M162" s="123">
        <f t="shared" si="6"/>
        <v>5</v>
      </c>
      <c r="N162" s="123">
        <f t="shared" si="7"/>
        <v>0</v>
      </c>
      <c r="O162" s="122">
        <f t="shared" si="8"/>
        <v>5</v>
      </c>
    </row>
    <row r="163" spans="1:15" ht="16.5" hidden="1" thickBot="1">
      <c r="A163" s="145">
        <v>153</v>
      </c>
      <c r="B163" s="163" t="s">
        <v>240</v>
      </c>
      <c r="C163" s="174" t="s">
        <v>65</v>
      </c>
      <c r="D163" s="168">
        <v>0</v>
      </c>
      <c r="E163" s="168">
        <v>0</v>
      </c>
      <c r="F163" s="169">
        <v>0</v>
      </c>
      <c r="G163" s="170">
        <v>0</v>
      </c>
      <c r="H163" s="168">
        <v>0</v>
      </c>
      <c r="I163" s="169">
        <v>0</v>
      </c>
      <c r="J163" s="170">
        <v>0</v>
      </c>
      <c r="K163" s="168">
        <v>0</v>
      </c>
      <c r="L163" s="169">
        <v>0</v>
      </c>
      <c r="M163" s="168">
        <f t="shared" si="6"/>
        <v>0</v>
      </c>
      <c r="N163" s="168">
        <f t="shared" si="7"/>
        <v>0</v>
      </c>
      <c r="O163" s="169">
        <f t="shared" si="8"/>
        <v>0</v>
      </c>
    </row>
    <row r="164" spans="1:15" ht="15.75" hidden="1" thickBot="1">
      <c r="A164" s="145">
        <v>154</v>
      </c>
      <c r="B164" s="145" t="s">
        <v>241</v>
      </c>
      <c r="C164" s="115" t="s">
        <v>365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hidden="1" thickBot="1">
      <c r="A165" s="145">
        <v>155</v>
      </c>
      <c r="B165" s="145" t="s">
        <v>242</v>
      </c>
      <c r="C165" s="115" t="s">
        <v>402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 hidden="1" thickBot="1">
      <c r="A166" s="145">
        <v>156</v>
      </c>
      <c r="B166" s="145" t="s">
        <v>243</v>
      </c>
      <c r="C166" s="115" t="s">
        <v>403</v>
      </c>
      <c r="D166" s="157">
        <v>0</v>
      </c>
      <c r="E166" s="158">
        <v>0</v>
      </c>
      <c r="F166" s="122">
        <v>0</v>
      </c>
      <c r="G166" s="157">
        <v>0</v>
      </c>
      <c r="H166" s="158">
        <v>0</v>
      </c>
      <c r="I166" s="122">
        <v>0</v>
      </c>
      <c r="J166" s="157">
        <v>0</v>
      </c>
      <c r="K166" s="158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16.5" hidden="1" thickBot="1">
      <c r="A167" s="145">
        <v>157</v>
      </c>
      <c r="B167" s="163" t="s">
        <v>244</v>
      </c>
      <c r="C167" s="174" t="s">
        <v>66</v>
      </c>
      <c r="D167" s="168">
        <v>0</v>
      </c>
      <c r="E167" s="168">
        <v>0</v>
      </c>
      <c r="F167" s="169">
        <v>0</v>
      </c>
      <c r="G167" s="170">
        <v>0</v>
      </c>
      <c r="H167" s="168">
        <v>0</v>
      </c>
      <c r="I167" s="169">
        <v>0</v>
      </c>
      <c r="J167" s="170">
        <v>0</v>
      </c>
      <c r="K167" s="168">
        <v>0</v>
      </c>
      <c r="L167" s="169">
        <v>0</v>
      </c>
      <c r="M167" s="168">
        <f t="shared" si="6"/>
        <v>0</v>
      </c>
      <c r="N167" s="168">
        <f t="shared" si="7"/>
        <v>0</v>
      </c>
      <c r="O167" s="169">
        <f t="shared" si="8"/>
        <v>0</v>
      </c>
    </row>
    <row r="168" spans="1:15" ht="30.75" hidden="1" thickBot="1">
      <c r="A168" s="145">
        <v>158</v>
      </c>
      <c r="B168" s="145" t="s">
        <v>245</v>
      </c>
      <c r="C168" s="115" t="s">
        <v>67</v>
      </c>
      <c r="D168" s="157">
        <v>0</v>
      </c>
      <c r="E168" s="158">
        <v>0</v>
      </c>
      <c r="F168" s="122">
        <v>0</v>
      </c>
      <c r="G168" s="157">
        <v>0</v>
      </c>
      <c r="H168" s="158">
        <v>0</v>
      </c>
      <c r="I168" s="122">
        <v>0</v>
      </c>
      <c r="J168" s="157">
        <v>0</v>
      </c>
      <c r="K168" s="158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t="16.5" hidden="1" thickBot="1">
      <c r="A169" s="145">
        <v>159</v>
      </c>
      <c r="B169" s="163" t="s">
        <v>246</v>
      </c>
      <c r="C169" s="174" t="s">
        <v>68</v>
      </c>
      <c r="D169" s="168">
        <v>0</v>
      </c>
      <c r="E169" s="168">
        <v>0</v>
      </c>
      <c r="F169" s="169">
        <v>0</v>
      </c>
      <c r="G169" s="170">
        <v>0</v>
      </c>
      <c r="H169" s="168">
        <v>0</v>
      </c>
      <c r="I169" s="169">
        <v>0</v>
      </c>
      <c r="J169" s="170">
        <v>0</v>
      </c>
      <c r="K169" s="168">
        <v>0</v>
      </c>
      <c r="L169" s="169">
        <v>0</v>
      </c>
      <c r="M169" s="168">
        <f t="shared" si="6"/>
        <v>0</v>
      </c>
      <c r="N169" s="168">
        <f t="shared" si="7"/>
        <v>0</v>
      </c>
      <c r="O169" s="169">
        <f t="shared" si="8"/>
        <v>0</v>
      </c>
    </row>
    <row r="170" spans="1:15" ht="15.75" hidden="1" thickBot="1">
      <c r="A170" s="145">
        <v>160</v>
      </c>
      <c r="B170" s="145" t="s">
        <v>247</v>
      </c>
      <c r="C170" s="115" t="s">
        <v>69</v>
      </c>
      <c r="D170" s="157">
        <v>0</v>
      </c>
      <c r="E170" s="158">
        <v>0</v>
      </c>
      <c r="F170" s="122">
        <v>0</v>
      </c>
      <c r="G170" s="157">
        <v>0</v>
      </c>
      <c r="H170" s="158">
        <v>0</v>
      </c>
      <c r="I170" s="122">
        <v>0</v>
      </c>
      <c r="J170" s="157">
        <v>0</v>
      </c>
      <c r="K170" s="158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16.5" hidden="1" thickBot="1">
      <c r="A171" s="145">
        <v>161</v>
      </c>
      <c r="B171" s="163" t="s">
        <v>248</v>
      </c>
      <c r="C171" s="174" t="s">
        <v>70</v>
      </c>
      <c r="D171" s="168">
        <v>0</v>
      </c>
      <c r="E171" s="168">
        <v>0</v>
      </c>
      <c r="F171" s="169">
        <v>0</v>
      </c>
      <c r="G171" s="170">
        <v>0</v>
      </c>
      <c r="H171" s="168">
        <v>0</v>
      </c>
      <c r="I171" s="169">
        <v>0</v>
      </c>
      <c r="J171" s="170">
        <v>0</v>
      </c>
      <c r="K171" s="168">
        <v>0</v>
      </c>
      <c r="L171" s="169">
        <v>0</v>
      </c>
      <c r="M171" s="168">
        <f t="shared" si="6"/>
        <v>0</v>
      </c>
      <c r="N171" s="168">
        <f t="shared" si="7"/>
        <v>0</v>
      </c>
      <c r="O171" s="169">
        <f t="shared" si="8"/>
        <v>0</v>
      </c>
    </row>
    <row r="172" spans="1:15" ht="30.75" hidden="1" thickBot="1">
      <c r="A172" s="145">
        <v>162</v>
      </c>
      <c r="B172" s="145" t="s">
        <v>249</v>
      </c>
      <c r="C172" s="115" t="s">
        <v>71</v>
      </c>
      <c r="D172" s="157">
        <v>0</v>
      </c>
      <c r="E172" s="122">
        <v>0</v>
      </c>
      <c r="F172" s="122">
        <v>0</v>
      </c>
      <c r="G172" s="157">
        <v>0</v>
      </c>
      <c r="H172" s="122">
        <v>0</v>
      </c>
      <c r="I172" s="122">
        <v>0</v>
      </c>
      <c r="J172" s="157">
        <v>0</v>
      </c>
      <c r="K172" s="122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16.5" hidden="1" thickBot="1">
      <c r="A173" s="145">
        <v>163</v>
      </c>
      <c r="B173" s="163" t="s">
        <v>250</v>
      </c>
      <c r="C173" s="174" t="s">
        <v>72</v>
      </c>
      <c r="D173" s="168">
        <v>0</v>
      </c>
      <c r="E173" s="168">
        <v>0</v>
      </c>
      <c r="F173" s="169">
        <v>0</v>
      </c>
      <c r="G173" s="170">
        <v>0</v>
      </c>
      <c r="H173" s="168">
        <v>0</v>
      </c>
      <c r="I173" s="169">
        <v>0</v>
      </c>
      <c r="J173" s="170">
        <v>0</v>
      </c>
      <c r="K173" s="168">
        <v>0</v>
      </c>
      <c r="L173" s="169">
        <v>0</v>
      </c>
      <c r="M173" s="168">
        <f t="shared" si="6"/>
        <v>0</v>
      </c>
      <c r="N173" s="168">
        <f t="shared" si="7"/>
        <v>0</v>
      </c>
      <c r="O173" s="169">
        <f t="shared" si="8"/>
        <v>0</v>
      </c>
    </row>
    <row r="174" spans="1:15" ht="15.75" hidden="1" thickBot="1">
      <c r="A174" s="145">
        <v>164</v>
      </c>
      <c r="B174" s="145" t="s">
        <v>251</v>
      </c>
      <c r="C174" s="115" t="s">
        <v>404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 ht="15.75" hidden="1" thickBot="1">
      <c r="A175" s="145">
        <v>165</v>
      </c>
      <c r="B175" s="145" t="s">
        <v>252</v>
      </c>
      <c r="C175" s="115" t="s">
        <v>405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15.75" hidden="1" thickBot="1">
      <c r="A176" s="145">
        <v>166</v>
      </c>
      <c r="B176" s="145" t="s">
        <v>253</v>
      </c>
      <c r="C176" s="115" t="s">
        <v>406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30.75" hidden="1" thickBot="1">
      <c r="A177" s="145">
        <v>167</v>
      </c>
      <c r="B177" s="145" t="s">
        <v>254</v>
      </c>
      <c r="C177" s="115" t="s">
        <v>143</v>
      </c>
      <c r="D177" s="157">
        <v>0</v>
      </c>
      <c r="E177" s="122">
        <v>0</v>
      </c>
      <c r="F177" s="122">
        <v>0</v>
      </c>
      <c r="G177" s="157">
        <v>0</v>
      </c>
      <c r="H177" s="122">
        <v>0</v>
      </c>
      <c r="I177" s="122">
        <v>0</v>
      </c>
      <c r="J177" s="157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16.5" hidden="1" thickBot="1">
      <c r="A178" s="145">
        <v>168</v>
      </c>
      <c r="B178" s="163" t="s">
        <v>255</v>
      </c>
      <c r="C178" s="174" t="s">
        <v>73</v>
      </c>
      <c r="D178" s="168">
        <v>0</v>
      </c>
      <c r="E178" s="168">
        <v>0</v>
      </c>
      <c r="F178" s="169">
        <v>0</v>
      </c>
      <c r="G178" s="170">
        <v>0</v>
      </c>
      <c r="H178" s="168">
        <v>0</v>
      </c>
      <c r="I178" s="169">
        <v>0</v>
      </c>
      <c r="J178" s="170">
        <v>0</v>
      </c>
      <c r="K178" s="168">
        <v>0</v>
      </c>
      <c r="L178" s="169">
        <v>0</v>
      </c>
      <c r="M178" s="168">
        <f t="shared" si="6"/>
        <v>0</v>
      </c>
      <c r="N178" s="168">
        <f t="shared" si="7"/>
        <v>0</v>
      </c>
      <c r="O178" s="169">
        <f t="shared" si="8"/>
        <v>0</v>
      </c>
    </row>
    <row r="179" spans="1:15" ht="30.75" hidden="1" thickBot="1">
      <c r="A179" s="145">
        <v>169</v>
      </c>
      <c r="B179" s="145" t="s">
        <v>256</v>
      </c>
      <c r="C179" s="115" t="s">
        <v>74</v>
      </c>
      <c r="D179" s="157">
        <v>0</v>
      </c>
      <c r="E179" s="122">
        <v>0</v>
      </c>
      <c r="F179" s="122">
        <v>0</v>
      </c>
      <c r="G179" s="157">
        <v>0</v>
      </c>
      <c r="H179" s="122">
        <v>0</v>
      </c>
      <c r="I179" s="122">
        <v>0</v>
      </c>
      <c r="J179" s="157">
        <v>0</v>
      </c>
      <c r="K179" s="122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 ht="15.75" hidden="1" thickBot="1">
      <c r="A180" s="145">
        <v>170</v>
      </c>
      <c r="B180" s="145" t="s">
        <v>257</v>
      </c>
      <c r="C180" s="115" t="s">
        <v>407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t="15.75" hidden="1" thickBot="1">
      <c r="A181" s="145">
        <v>171</v>
      </c>
      <c r="B181" s="145" t="s">
        <v>258</v>
      </c>
      <c r="C181" s="115" t="s">
        <v>408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t="15.75" hidden="1" thickBot="1">
      <c r="A182" s="145">
        <v>172</v>
      </c>
      <c r="B182" s="145" t="s">
        <v>259</v>
      </c>
      <c r="C182" s="115" t="s">
        <v>409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hidden="1" thickBot="1">
      <c r="A183" s="145">
        <v>173</v>
      </c>
      <c r="B183" s="145" t="s">
        <v>260</v>
      </c>
      <c r="C183" s="115" t="s">
        <v>410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hidden="1" thickBot="1">
      <c r="A184" s="145">
        <v>174</v>
      </c>
      <c r="B184" s="145" t="s">
        <v>261</v>
      </c>
      <c r="C184" s="115" t="s">
        <v>411</v>
      </c>
      <c r="D184" s="157">
        <v>0</v>
      </c>
      <c r="E184" s="158">
        <v>0</v>
      </c>
      <c r="F184" s="122">
        <v>0</v>
      </c>
      <c r="G184" s="157">
        <v>0</v>
      </c>
      <c r="H184" s="158">
        <v>0</v>
      </c>
      <c r="I184" s="122">
        <v>0</v>
      </c>
      <c r="J184" s="157">
        <v>0</v>
      </c>
      <c r="K184" s="158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6.5" hidden="1" thickBot="1">
      <c r="A185" s="145">
        <v>175</v>
      </c>
      <c r="B185" s="163" t="s">
        <v>262</v>
      </c>
      <c r="C185" s="174" t="s">
        <v>75</v>
      </c>
      <c r="D185" s="168">
        <v>0</v>
      </c>
      <c r="E185" s="168">
        <v>0</v>
      </c>
      <c r="F185" s="169">
        <v>0</v>
      </c>
      <c r="G185" s="170">
        <v>0</v>
      </c>
      <c r="H185" s="168">
        <v>0</v>
      </c>
      <c r="I185" s="169">
        <v>0</v>
      </c>
      <c r="J185" s="170">
        <v>0</v>
      </c>
      <c r="K185" s="168">
        <v>0</v>
      </c>
      <c r="L185" s="169">
        <v>0</v>
      </c>
      <c r="M185" s="168">
        <f t="shared" si="6"/>
        <v>0</v>
      </c>
      <c r="N185" s="168">
        <f t="shared" si="7"/>
        <v>0</v>
      </c>
      <c r="O185" s="169">
        <f t="shared" si="8"/>
        <v>0</v>
      </c>
    </row>
    <row r="186" spans="1:15" ht="15.75" hidden="1" thickBot="1">
      <c r="A186" s="145">
        <v>176</v>
      </c>
      <c r="B186" s="145" t="s">
        <v>263</v>
      </c>
      <c r="C186" s="115" t="s">
        <v>76</v>
      </c>
      <c r="D186" s="157">
        <v>0</v>
      </c>
      <c r="E186" s="122">
        <v>0</v>
      </c>
      <c r="F186" s="122">
        <v>0</v>
      </c>
      <c r="G186" s="157">
        <v>0</v>
      </c>
      <c r="H186" s="122">
        <v>0</v>
      </c>
      <c r="I186" s="122">
        <v>0</v>
      </c>
      <c r="J186" s="157">
        <v>0</v>
      </c>
      <c r="K186" s="122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 ht="15.75" hidden="1" thickBot="1">
      <c r="A187" s="145">
        <v>177</v>
      </c>
      <c r="B187" s="145" t="s">
        <v>264</v>
      </c>
      <c r="C187" s="115" t="s">
        <v>412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t="15.75" hidden="1" thickBot="1">
      <c r="A188" s="145">
        <v>178</v>
      </c>
      <c r="B188" s="145" t="s">
        <v>265</v>
      </c>
      <c r="C188" s="115" t="s">
        <v>413</v>
      </c>
      <c r="D188" s="157">
        <v>0</v>
      </c>
      <c r="E188" s="158">
        <v>0</v>
      </c>
      <c r="F188" s="122">
        <v>0</v>
      </c>
      <c r="G188" s="157">
        <v>0</v>
      </c>
      <c r="H188" s="158">
        <v>0</v>
      </c>
      <c r="I188" s="122">
        <v>0</v>
      </c>
      <c r="J188" s="157">
        <v>0</v>
      </c>
      <c r="K188" s="158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t="15.75" hidden="1" thickBot="1">
      <c r="A189" s="145">
        <v>179</v>
      </c>
      <c r="B189" s="145" t="s">
        <v>266</v>
      </c>
      <c r="C189" s="115" t="s">
        <v>414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hidden="1" thickBot="1">
      <c r="A190" s="145">
        <v>180</v>
      </c>
      <c r="B190" s="145" t="s">
        <v>267</v>
      </c>
      <c r="C190" s="115" t="s">
        <v>77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 hidden="1" thickBot="1">
      <c r="A191" s="145">
        <v>181</v>
      </c>
      <c r="B191" s="145" t="s">
        <v>268</v>
      </c>
      <c r="C191" s="115" t="s">
        <v>78</v>
      </c>
      <c r="D191" s="157">
        <v>0</v>
      </c>
      <c r="E191" s="122">
        <v>0</v>
      </c>
      <c r="F191" s="122">
        <v>0</v>
      </c>
      <c r="G191" s="157">
        <v>0</v>
      </c>
      <c r="H191" s="122">
        <v>0</v>
      </c>
      <c r="I191" s="122">
        <v>0</v>
      </c>
      <c r="J191" s="157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t="16.5" hidden="1" thickBot="1">
      <c r="A192" s="145">
        <v>182</v>
      </c>
      <c r="B192" s="163" t="s">
        <v>269</v>
      </c>
      <c r="C192" s="174" t="s">
        <v>79</v>
      </c>
      <c r="D192" s="168">
        <v>0</v>
      </c>
      <c r="E192" s="168">
        <v>0</v>
      </c>
      <c r="F192" s="169">
        <v>0</v>
      </c>
      <c r="G192" s="170">
        <v>0</v>
      </c>
      <c r="H192" s="168">
        <v>0</v>
      </c>
      <c r="I192" s="169">
        <v>0</v>
      </c>
      <c r="J192" s="170">
        <v>0</v>
      </c>
      <c r="K192" s="168">
        <v>0</v>
      </c>
      <c r="L192" s="169">
        <v>0</v>
      </c>
      <c r="M192" s="168">
        <f t="shared" si="6"/>
        <v>0</v>
      </c>
      <c r="N192" s="168">
        <f t="shared" si="7"/>
        <v>0</v>
      </c>
      <c r="O192" s="169">
        <f t="shared" si="8"/>
        <v>0</v>
      </c>
    </row>
    <row r="193" spans="1:15" ht="15.75" hidden="1" thickBot="1">
      <c r="A193" s="145">
        <v>183</v>
      </c>
      <c r="B193" s="145" t="s">
        <v>270</v>
      </c>
      <c r="C193" s="115" t="s">
        <v>415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 hidden="1" thickBot="1">
      <c r="A194" s="145">
        <v>184</v>
      </c>
      <c r="B194" s="145" t="s">
        <v>271</v>
      </c>
      <c r="C194" s="115" t="s">
        <v>416</v>
      </c>
      <c r="D194" s="157">
        <v>0</v>
      </c>
      <c r="E194" s="158">
        <v>0</v>
      </c>
      <c r="F194" s="122">
        <v>0</v>
      </c>
      <c r="G194" s="157">
        <v>0</v>
      </c>
      <c r="H194" s="158">
        <v>0</v>
      </c>
      <c r="I194" s="122">
        <v>0</v>
      </c>
      <c r="J194" s="157">
        <v>0</v>
      </c>
      <c r="K194" s="158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6.5" hidden="1" thickBot="1">
      <c r="A195" s="145">
        <v>185</v>
      </c>
      <c r="B195" s="163" t="s">
        <v>272</v>
      </c>
      <c r="C195" s="174" t="s">
        <v>417</v>
      </c>
      <c r="D195" s="168">
        <v>0</v>
      </c>
      <c r="E195" s="168">
        <v>0</v>
      </c>
      <c r="F195" s="169">
        <v>0</v>
      </c>
      <c r="G195" s="170">
        <v>0</v>
      </c>
      <c r="H195" s="168">
        <v>0</v>
      </c>
      <c r="I195" s="169">
        <v>0</v>
      </c>
      <c r="J195" s="170">
        <v>0</v>
      </c>
      <c r="K195" s="168">
        <v>0</v>
      </c>
      <c r="L195" s="169">
        <v>0</v>
      </c>
      <c r="M195" s="168">
        <f t="shared" si="6"/>
        <v>0</v>
      </c>
      <c r="N195" s="168">
        <f t="shared" si="7"/>
        <v>0</v>
      </c>
      <c r="O195" s="169">
        <f t="shared" si="8"/>
        <v>0</v>
      </c>
    </row>
    <row r="196" spans="1:15" ht="15.75" hidden="1" thickBot="1">
      <c r="A196" s="145">
        <v>186</v>
      </c>
      <c r="B196" s="145" t="s">
        <v>273</v>
      </c>
      <c r="C196" s="115" t="s">
        <v>418</v>
      </c>
      <c r="D196" s="157">
        <v>0</v>
      </c>
      <c r="E196" s="158">
        <v>0</v>
      </c>
      <c r="F196" s="122">
        <v>0</v>
      </c>
      <c r="G196" s="157">
        <v>0</v>
      </c>
      <c r="H196" s="158">
        <v>0</v>
      </c>
      <c r="I196" s="122">
        <v>0</v>
      </c>
      <c r="J196" s="157">
        <v>0</v>
      </c>
      <c r="K196" s="158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6.5" hidden="1" thickBot="1">
      <c r="A197" s="145">
        <v>187</v>
      </c>
      <c r="B197" s="163" t="s">
        <v>274</v>
      </c>
      <c r="C197" s="174" t="s">
        <v>419</v>
      </c>
      <c r="D197" s="168">
        <v>0</v>
      </c>
      <c r="E197" s="168">
        <v>0</v>
      </c>
      <c r="F197" s="169">
        <v>0</v>
      </c>
      <c r="G197" s="170">
        <v>0</v>
      </c>
      <c r="H197" s="168">
        <v>0</v>
      </c>
      <c r="I197" s="169">
        <v>0</v>
      </c>
      <c r="J197" s="170">
        <v>0</v>
      </c>
      <c r="K197" s="168">
        <v>0</v>
      </c>
      <c r="L197" s="169">
        <v>0</v>
      </c>
      <c r="M197" s="168">
        <f t="shared" si="6"/>
        <v>0</v>
      </c>
      <c r="N197" s="168">
        <f t="shared" si="7"/>
        <v>0</v>
      </c>
      <c r="O197" s="169">
        <f t="shared" si="8"/>
        <v>0</v>
      </c>
    </row>
    <row r="198" spans="1:15" ht="15.75" hidden="1" thickBot="1">
      <c r="A198" s="145">
        <v>188</v>
      </c>
      <c r="B198" s="145" t="s">
        <v>275</v>
      </c>
      <c r="C198" s="115" t="s">
        <v>149</v>
      </c>
      <c r="D198" s="157">
        <v>0</v>
      </c>
      <c r="E198" s="122">
        <v>0</v>
      </c>
      <c r="F198" s="122">
        <v>0</v>
      </c>
      <c r="G198" s="157">
        <v>0</v>
      </c>
      <c r="H198" s="122">
        <v>0</v>
      </c>
      <c r="I198" s="122">
        <v>0</v>
      </c>
      <c r="J198" s="157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hidden="1" thickBot="1">
      <c r="A199" s="145">
        <v>189</v>
      </c>
      <c r="B199" s="145" t="s">
        <v>276</v>
      </c>
      <c r="C199" s="115" t="s">
        <v>420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 hidden="1" thickBot="1">
      <c r="A200" s="145">
        <v>190</v>
      </c>
      <c r="B200" s="145" t="s">
        <v>277</v>
      </c>
      <c r="C200" s="115" t="s">
        <v>421</v>
      </c>
      <c r="D200" s="157">
        <v>0</v>
      </c>
      <c r="E200" s="158">
        <v>0</v>
      </c>
      <c r="F200" s="122">
        <v>0</v>
      </c>
      <c r="G200" s="157">
        <v>0</v>
      </c>
      <c r="H200" s="158">
        <v>0</v>
      </c>
      <c r="I200" s="122">
        <v>0</v>
      </c>
      <c r="J200" s="157">
        <v>0</v>
      </c>
      <c r="K200" s="158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6.5" hidden="1" thickBot="1">
      <c r="A201" s="145">
        <v>191</v>
      </c>
      <c r="B201" s="163" t="s">
        <v>278</v>
      </c>
      <c r="C201" s="174" t="s">
        <v>80</v>
      </c>
      <c r="D201" s="168">
        <v>0</v>
      </c>
      <c r="E201" s="168">
        <v>0</v>
      </c>
      <c r="F201" s="169">
        <v>0</v>
      </c>
      <c r="G201" s="170">
        <v>0</v>
      </c>
      <c r="H201" s="168">
        <v>0</v>
      </c>
      <c r="I201" s="169">
        <v>0</v>
      </c>
      <c r="J201" s="170">
        <v>0</v>
      </c>
      <c r="K201" s="168">
        <v>0</v>
      </c>
      <c r="L201" s="169">
        <v>0</v>
      </c>
      <c r="M201" s="168">
        <f t="shared" si="6"/>
        <v>0</v>
      </c>
      <c r="N201" s="168">
        <f t="shared" si="7"/>
        <v>0</v>
      </c>
      <c r="O201" s="169">
        <f t="shared" si="8"/>
        <v>0</v>
      </c>
    </row>
    <row r="202" spans="1:15" ht="15.75" hidden="1" thickBot="1">
      <c r="A202" s="145">
        <v>192</v>
      </c>
      <c r="B202" s="145" t="s">
        <v>279</v>
      </c>
      <c r="C202" s="115" t="s">
        <v>81</v>
      </c>
      <c r="D202" s="157">
        <v>0</v>
      </c>
      <c r="E202" s="122">
        <v>0</v>
      </c>
      <c r="F202" s="122">
        <v>0</v>
      </c>
      <c r="G202" s="157">
        <v>0</v>
      </c>
      <c r="H202" s="122">
        <v>0</v>
      </c>
      <c r="I202" s="122">
        <v>0</v>
      </c>
      <c r="J202" s="157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t="16.5" hidden="1" thickBot="1">
      <c r="A203" s="145">
        <v>193</v>
      </c>
      <c r="B203" s="163" t="s">
        <v>280</v>
      </c>
      <c r="C203" s="174" t="s">
        <v>82</v>
      </c>
      <c r="D203" s="168">
        <v>0</v>
      </c>
      <c r="E203" s="168">
        <v>0</v>
      </c>
      <c r="F203" s="169">
        <v>0</v>
      </c>
      <c r="G203" s="170">
        <v>0</v>
      </c>
      <c r="H203" s="168">
        <v>0</v>
      </c>
      <c r="I203" s="169">
        <v>0</v>
      </c>
      <c r="J203" s="170">
        <v>0</v>
      </c>
      <c r="K203" s="168">
        <v>0</v>
      </c>
      <c r="L203" s="169">
        <v>0</v>
      </c>
      <c r="M203" s="168">
        <f t="shared" ref="M203:M262" si="9">D203+G203+J203</f>
        <v>0</v>
      </c>
      <c r="N203" s="168">
        <f t="shared" ref="N203:N262" si="10">E203+H203+K203</f>
        <v>0</v>
      </c>
      <c r="O203" s="169">
        <f t="shared" ref="O203:O266" si="11">M203+N203</f>
        <v>0</v>
      </c>
    </row>
    <row r="204" spans="1:15" ht="30.75" hidden="1" thickBot="1">
      <c r="A204" s="145">
        <v>194</v>
      </c>
      <c r="B204" s="145" t="s">
        <v>281</v>
      </c>
      <c r="C204" s="115" t="s">
        <v>83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hidden="1" thickBot="1">
      <c r="A205" s="145">
        <v>195</v>
      </c>
      <c r="B205" s="145" t="s">
        <v>282</v>
      </c>
      <c r="C205" s="115" t="s">
        <v>422</v>
      </c>
      <c r="D205" s="157">
        <v>0</v>
      </c>
      <c r="E205" s="158">
        <v>0</v>
      </c>
      <c r="F205" s="122">
        <v>0</v>
      </c>
      <c r="G205" s="157">
        <v>0</v>
      </c>
      <c r="H205" s="158">
        <v>0</v>
      </c>
      <c r="I205" s="122">
        <v>0</v>
      </c>
      <c r="J205" s="157">
        <v>0</v>
      </c>
      <c r="K205" s="158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15.75" hidden="1" thickBot="1">
      <c r="A206" s="145">
        <v>196</v>
      </c>
      <c r="B206" s="180" t="s">
        <v>283</v>
      </c>
      <c r="C206" s="115" t="s">
        <v>423</v>
      </c>
      <c r="D206" s="115">
        <v>0</v>
      </c>
      <c r="E206" s="115">
        <v>0</v>
      </c>
      <c r="F206" s="115">
        <v>0</v>
      </c>
      <c r="G206" s="115">
        <v>0</v>
      </c>
      <c r="H206" s="115">
        <v>0</v>
      </c>
      <c r="I206" s="115">
        <v>0</v>
      </c>
      <c r="J206" s="115">
        <v>0</v>
      </c>
      <c r="K206" s="115">
        <v>0</v>
      </c>
      <c r="L206" s="115">
        <v>0</v>
      </c>
      <c r="M206" s="115">
        <f t="shared" si="9"/>
        <v>0</v>
      </c>
      <c r="N206" s="115">
        <f t="shared" si="10"/>
        <v>0</v>
      </c>
      <c r="O206" s="115">
        <f t="shared" si="11"/>
        <v>0</v>
      </c>
    </row>
    <row r="207" spans="1:15" ht="15.75">
      <c r="A207" s="145">
        <v>197</v>
      </c>
      <c r="B207" s="163" t="s">
        <v>284</v>
      </c>
      <c r="C207" s="174" t="s">
        <v>84</v>
      </c>
      <c r="D207" s="168">
        <v>0</v>
      </c>
      <c r="E207" s="168">
        <v>0</v>
      </c>
      <c r="F207" s="169">
        <v>0</v>
      </c>
      <c r="G207" s="170">
        <v>0</v>
      </c>
      <c r="H207" s="168">
        <v>0</v>
      </c>
      <c r="I207" s="169">
        <v>0</v>
      </c>
      <c r="J207" s="170">
        <v>375</v>
      </c>
      <c r="K207" s="168">
        <v>0</v>
      </c>
      <c r="L207" s="169">
        <v>375</v>
      </c>
      <c r="M207" s="168">
        <f t="shared" si="9"/>
        <v>375</v>
      </c>
      <c r="N207" s="168">
        <f t="shared" si="10"/>
        <v>0</v>
      </c>
      <c r="O207" s="169">
        <f t="shared" si="11"/>
        <v>375</v>
      </c>
    </row>
    <row r="208" spans="1:15">
      <c r="A208" s="145">
        <v>198</v>
      </c>
      <c r="B208" s="145" t="s">
        <v>285</v>
      </c>
      <c r="C208" s="115" t="s">
        <v>85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375</v>
      </c>
      <c r="K208" s="158">
        <v>0</v>
      </c>
      <c r="L208" s="122">
        <v>375</v>
      </c>
      <c r="M208" s="123">
        <f t="shared" si="9"/>
        <v>375</v>
      </c>
      <c r="N208" s="123">
        <f t="shared" si="10"/>
        <v>0</v>
      </c>
      <c r="O208" s="122">
        <f t="shared" si="11"/>
        <v>375</v>
      </c>
    </row>
    <row r="209" spans="1:15" ht="45" hidden="1">
      <c r="A209" s="288">
        <v>199</v>
      </c>
      <c r="B209" s="288" t="s">
        <v>286</v>
      </c>
      <c r="C209" s="289" t="s">
        <v>424</v>
      </c>
      <c r="D209" s="290">
        <v>0</v>
      </c>
      <c r="E209" s="291">
        <v>0</v>
      </c>
      <c r="F209" s="292">
        <v>0</v>
      </c>
      <c r="G209" s="290">
        <v>0</v>
      </c>
      <c r="H209" s="291">
        <v>0</v>
      </c>
      <c r="I209" s="292">
        <v>0</v>
      </c>
      <c r="J209" s="290">
        <v>0</v>
      </c>
      <c r="K209" s="291">
        <v>0</v>
      </c>
      <c r="L209" s="292">
        <v>0</v>
      </c>
      <c r="M209" s="293">
        <f t="shared" si="9"/>
        <v>0</v>
      </c>
      <c r="N209" s="293">
        <f t="shared" si="10"/>
        <v>0</v>
      </c>
      <c r="O209" s="292">
        <f t="shared" si="11"/>
        <v>0</v>
      </c>
    </row>
    <row r="210" spans="1:15" hidden="1">
      <c r="A210" s="145">
        <v>200</v>
      </c>
      <c r="B210" s="145" t="s">
        <v>287</v>
      </c>
      <c r="C210" s="115" t="s">
        <v>86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 hidden="1">
      <c r="A211" s="145">
        <v>201</v>
      </c>
      <c r="B211" s="145" t="s">
        <v>288</v>
      </c>
      <c r="C211" s="115" t="s">
        <v>87</v>
      </c>
      <c r="D211" s="157">
        <v>0</v>
      </c>
      <c r="E211" s="158">
        <v>0</v>
      </c>
      <c r="F211" s="122">
        <v>0</v>
      </c>
      <c r="G211" s="157">
        <v>0</v>
      </c>
      <c r="H211" s="158">
        <v>0</v>
      </c>
      <c r="I211" s="122">
        <v>0</v>
      </c>
      <c r="J211" s="157">
        <v>0</v>
      </c>
      <c r="K211" s="158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15.75" hidden="1">
      <c r="A212" s="145">
        <v>202</v>
      </c>
      <c r="B212" s="163" t="s">
        <v>289</v>
      </c>
      <c r="C212" s="174" t="s">
        <v>88</v>
      </c>
      <c r="D212" s="168">
        <v>0</v>
      </c>
      <c r="E212" s="168">
        <v>0</v>
      </c>
      <c r="F212" s="169">
        <v>0</v>
      </c>
      <c r="G212" s="170">
        <v>0</v>
      </c>
      <c r="H212" s="168">
        <v>0</v>
      </c>
      <c r="I212" s="169">
        <v>0</v>
      </c>
      <c r="J212" s="170">
        <v>0</v>
      </c>
      <c r="K212" s="168">
        <v>0</v>
      </c>
      <c r="L212" s="169">
        <v>0</v>
      </c>
      <c r="M212" s="168">
        <f t="shared" si="9"/>
        <v>0</v>
      </c>
      <c r="N212" s="168">
        <f t="shared" si="10"/>
        <v>0</v>
      </c>
      <c r="O212" s="169">
        <f t="shared" si="11"/>
        <v>0</v>
      </c>
    </row>
    <row r="213" spans="1:15" hidden="1">
      <c r="A213" s="145">
        <v>203</v>
      </c>
      <c r="B213" s="145" t="s">
        <v>290</v>
      </c>
      <c r="C213" s="115" t="s">
        <v>142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5">
        <v>204</v>
      </c>
      <c r="B214" s="145" t="s">
        <v>291</v>
      </c>
      <c r="C214" s="115" t="s">
        <v>425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45" hidden="1">
      <c r="A215" s="145">
        <v>205</v>
      </c>
      <c r="B215" s="145" t="s">
        <v>292</v>
      </c>
      <c r="C215" s="115" t="s">
        <v>89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idden="1">
      <c r="A216" s="145">
        <v>206</v>
      </c>
      <c r="B216" s="145" t="s">
        <v>293</v>
      </c>
      <c r="C216" s="115" t="s">
        <v>90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 hidden="1">
      <c r="A217" s="145">
        <v>207</v>
      </c>
      <c r="B217" s="145" t="s">
        <v>294</v>
      </c>
      <c r="C217" s="115" t="s">
        <v>441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 hidden="1">
      <c r="A218" s="145">
        <v>208</v>
      </c>
      <c r="B218" s="145" t="s">
        <v>442</v>
      </c>
      <c r="C218" s="115" t="s">
        <v>443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 hidden="1">
      <c r="A219" s="145">
        <v>209</v>
      </c>
      <c r="B219" s="145" t="s">
        <v>444</v>
      </c>
      <c r="C219" s="115" t="s">
        <v>445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 hidden="1">
      <c r="A220" s="145">
        <v>210</v>
      </c>
      <c r="B220" s="145" t="s">
        <v>446</v>
      </c>
      <c r="C220" s="115" t="s">
        <v>551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 hidden="1">
      <c r="A221" s="145">
        <v>211</v>
      </c>
      <c r="B221" s="145" t="s">
        <v>447</v>
      </c>
      <c r="C221" s="115" t="s">
        <v>426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 hidden="1">
      <c r="A222" s="145">
        <v>212</v>
      </c>
      <c r="B222" s="145" t="s">
        <v>448</v>
      </c>
      <c r="C222" s="115" t="s">
        <v>427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 hidden="1">
      <c r="A223" s="145">
        <v>213</v>
      </c>
      <c r="B223" s="145" t="s">
        <v>449</v>
      </c>
      <c r="C223" s="115" t="s">
        <v>428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 hidden="1">
      <c r="A224" s="145">
        <v>214</v>
      </c>
      <c r="B224" s="145" t="s">
        <v>450</v>
      </c>
      <c r="C224" s="115" t="s">
        <v>451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 hidden="1">
      <c r="A225" s="145">
        <v>215</v>
      </c>
      <c r="B225" s="145" t="s">
        <v>452</v>
      </c>
      <c r="C225" s="115" t="s">
        <v>453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 hidden="1">
      <c r="A226" s="145">
        <v>216</v>
      </c>
      <c r="B226" s="145" t="s">
        <v>454</v>
      </c>
      <c r="C226" s="115" t="s">
        <v>455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 hidden="1">
      <c r="A227" s="145">
        <v>217</v>
      </c>
      <c r="B227" s="145" t="s">
        <v>456</v>
      </c>
      <c r="C227" s="115" t="s">
        <v>457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 hidden="1">
      <c r="A228" s="145">
        <v>218</v>
      </c>
      <c r="B228" s="145" t="s">
        <v>458</v>
      </c>
      <c r="C228" s="115" t="s">
        <v>459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 hidden="1">
      <c r="A229" s="145">
        <v>219</v>
      </c>
      <c r="B229" s="145" t="s">
        <v>460</v>
      </c>
      <c r="C229" s="115" t="s">
        <v>461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 hidden="1">
      <c r="A230" s="145">
        <v>220</v>
      </c>
      <c r="B230" s="145" t="s">
        <v>462</v>
      </c>
      <c r="C230" s="115" t="s">
        <v>463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 hidden="1">
      <c r="A231" s="145">
        <v>221</v>
      </c>
      <c r="B231" s="145" t="s">
        <v>464</v>
      </c>
      <c r="C231" s="115" t="s">
        <v>465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 hidden="1">
      <c r="A232" s="145">
        <v>222</v>
      </c>
      <c r="B232" s="145" t="s">
        <v>466</v>
      </c>
      <c r="C232" s="115" t="s">
        <v>467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 hidden="1">
      <c r="A233" s="145">
        <v>223</v>
      </c>
      <c r="B233" s="145" t="s">
        <v>468</v>
      </c>
      <c r="C233" s="115" t="s">
        <v>469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 hidden="1">
      <c r="A234" s="145">
        <v>224</v>
      </c>
      <c r="B234" s="145" t="s">
        <v>470</v>
      </c>
      <c r="C234" s="115" t="s">
        <v>471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 hidden="1">
      <c r="A235" s="145">
        <v>225</v>
      </c>
      <c r="B235" s="145" t="s">
        <v>472</v>
      </c>
      <c r="C235" s="115" t="s">
        <v>473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 hidden="1">
      <c r="A236" s="145">
        <v>226</v>
      </c>
      <c r="B236" s="145" t="s">
        <v>474</v>
      </c>
      <c r="C236" s="115" t="s">
        <v>475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 hidden="1">
      <c r="A237" s="145">
        <v>227</v>
      </c>
      <c r="B237" s="145" t="s">
        <v>476</v>
      </c>
      <c r="C237" s="115" t="s">
        <v>477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 hidden="1">
      <c r="A238" s="145">
        <v>228</v>
      </c>
      <c r="B238" s="145" t="s">
        <v>478</v>
      </c>
      <c r="C238" s="115" t="s">
        <v>479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 hidden="1">
      <c r="A239" s="145">
        <v>229</v>
      </c>
      <c r="B239" s="145" t="s">
        <v>480</v>
      </c>
      <c r="C239" s="115" t="s">
        <v>481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" hidden="1">
      <c r="A240" s="145">
        <v>230</v>
      </c>
      <c r="B240" s="145" t="s">
        <v>482</v>
      </c>
      <c r="C240" s="115" t="s">
        <v>483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 hidden="1">
      <c r="A241" s="145">
        <v>231</v>
      </c>
      <c r="B241" s="145" t="s">
        <v>484</v>
      </c>
      <c r="C241" s="115" t="s">
        <v>485</v>
      </c>
      <c r="D241" s="157">
        <v>0</v>
      </c>
      <c r="E241" s="158">
        <v>0</v>
      </c>
      <c r="F241" s="122">
        <v>0</v>
      </c>
      <c r="G241" s="157">
        <v>0</v>
      </c>
      <c r="H241" s="158">
        <v>0</v>
      </c>
      <c r="I241" s="122">
        <v>0</v>
      </c>
      <c r="J241" s="157">
        <v>0</v>
      </c>
      <c r="K241" s="158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15.75" hidden="1">
      <c r="A242" s="145">
        <v>232</v>
      </c>
      <c r="B242" s="163" t="s">
        <v>295</v>
      </c>
      <c r="C242" s="174" t="s">
        <v>102</v>
      </c>
      <c r="D242" s="168">
        <v>0</v>
      </c>
      <c r="E242" s="168">
        <v>0</v>
      </c>
      <c r="F242" s="169">
        <v>0</v>
      </c>
      <c r="G242" s="170">
        <v>0</v>
      </c>
      <c r="H242" s="168">
        <v>0</v>
      </c>
      <c r="I242" s="169">
        <v>0</v>
      </c>
      <c r="J242" s="170">
        <v>0</v>
      </c>
      <c r="K242" s="168">
        <v>0</v>
      </c>
      <c r="L242" s="169">
        <v>0</v>
      </c>
      <c r="M242" s="168">
        <f t="shared" si="9"/>
        <v>0</v>
      </c>
      <c r="N242" s="168">
        <f t="shared" si="10"/>
        <v>0</v>
      </c>
      <c r="O242" s="169">
        <f t="shared" si="11"/>
        <v>0</v>
      </c>
    </row>
    <row r="243" spans="1:15" ht="30" hidden="1">
      <c r="A243" s="145">
        <v>233</v>
      </c>
      <c r="B243" s="145" t="s">
        <v>296</v>
      </c>
      <c r="C243" s="115" t="s">
        <v>366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 hidden="1">
      <c r="A244" s="145">
        <v>234</v>
      </c>
      <c r="B244" s="145" t="s">
        <v>297</v>
      </c>
      <c r="C244" s="115" t="s">
        <v>367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 hidden="1">
      <c r="A245" s="145">
        <v>235</v>
      </c>
      <c r="B245" s="173" t="s">
        <v>298</v>
      </c>
      <c r="C245" s="179" t="s">
        <v>429</v>
      </c>
      <c r="D245" s="157">
        <v>0</v>
      </c>
      <c r="E245" s="158">
        <v>0</v>
      </c>
      <c r="F245" s="122">
        <v>0</v>
      </c>
      <c r="G245" s="157">
        <v>0</v>
      </c>
      <c r="H245" s="158">
        <v>0</v>
      </c>
      <c r="I245" s="122">
        <v>0</v>
      </c>
      <c r="J245" s="157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45" hidden="1">
      <c r="A246" s="145">
        <v>236</v>
      </c>
      <c r="B246" s="173" t="s">
        <v>299</v>
      </c>
      <c r="C246" s="179" t="s">
        <v>430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idden="1">
      <c r="A247" s="145">
        <v>237</v>
      </c>
      <c r="B247" s="173" t="s">
        <v>300</v>
      </c>
      <c r="C247" s="179" t="s">
        <v>431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idden="1">
      <c r="A248" s="145">
        <v>238</v>
      </c>
      <c r="B248" s="173" t="s">
        <v>301</v>
      </c>
      <c r="C248" s="179" t="s">
        <v>432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5">
        <v>239</v>
      </c>
      <c r="B249" s="173" t="s">
        <v>302</v>
      </c>
      <c r="C249" s="179" t="s">
        <v>552</v>
      </c>
      <c r="D249" s="123">
        <v>0</v>
      </c>
      <c r="E249" s="158">
        <v>0</v>
      </c>
      <c r="F249" s="122">
        <v>0</v>
      </c>
      <c r="G249" s="123">
        <v>0</v>
      </c>
      <c r="H249" s="158">
        <v>0</v>
      </c>
      <c r="I249" s="122">
        <v>0</v>
      </c>
      <c r="J249" s="123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5">
        <v>240</v>
      </c>
      <c r="B250" s="173" t="s">
        <v>303</v>
      </c>
      <c r="C250" s="179" t="s">
        <v>433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 hidden="1">
      <c r="A251" s="145">
        <v>241</v>
      </c>
      <c r="B251" s="173" t="s">
        <v>304</v>
      </c>
      <c r="C251" s="179" t="s">
        <v>103</v>
      </c>
      <c r="D251" s="157">
        <v>0</v>
      </c>
      <c r="E251" s="158">
        <v>0</v>
      </c>
      <c r="F251" s="122">
        <v>0</v>
      </c>
      <c r="G251" s="157">
        <v>0</v>
      </c>
      <c r="H251" s="158">
        <v>0</v>
      </c>
      <c r="I251" s="122">
        <v>0</v>
      </c>
      <c r="J251" s="157">
        <v>0</v>
      </c>
      <c r="K251" s="158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73">
        <v>242</v>
      </c>
      <c r="B252" s="179" t="s">
        <v>305</v>
      </c>
      <c r="C252" s="179" t="s">
        <v>105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 hidden="1">
      <c r="A253" s="173">
        <v>243</v>
      </c>
      <c r="B253" s="179" t="s">
        <v>306</v>
      </c>
      <c r="C253" s="179" t="s">
        <v>368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 ht="30" hidden="1">
      <c r="A254" s="173">
        <v>244</v>
      </c>
      <c r="B254" s="179" t="s">
        <v>307</v>
      </c>
      <c r="C254" s="179" t="s">
        <v>150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idden="1">
      <c r="A255" s="173">
        <v>245</v>
      </c>
      <c r="B255" s="179" t="s">
        <v>369</v>
      </c>
      <c r="C255" s="179" t="s">
        <v>370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 hidden="1">
      <c r="A256" s="173">
        <v>246</v>
      </c>
      <c r="B256" s="179" t="s">
        <v>371</v>
      </c>
      <c r="C256" s="179" t="s">
        <v>372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 hidden="1">
      <c r="A257" s="173">
        <v>247</v>
      </c>
      <c r="B257" s="179" t="s">
        <v>373</v>
      </c>
      <c r="C257" s="179" t="s">
        <v>434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 hidden="1">
      <c r="A258" s="173">
        <v>248</v>
      </c>
      <c r="B258" s="179" t="s">
        <v>374</v>
      </c>
      <c r="C258" s="179" t="s">
        <v>435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 hidden="1">
      <c r="A259" s="173">
        <v>249</v>
      </c>
      <c r="B259" s="179" t="s">
        <v>553</v>
      </c>
      <c r="C259" s="179" t="s">
        <v>554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 hidden="1">
      <c r="A260" s="173">
        <v>250</v>
      </c>
      <c r="B260" s="179" t="s">
        <v>555</v>
      </c>
      <c r="C260" s="179" t="s">
        <v>556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 ht="30" hidden="1">
      <c r="A261" s="173">
        <v>251</v>
      </c>
      <c r="B261" s="179" t="s">
        <v>557</v>
      </c>
      <c r="C261" s="179" t="s">
        <v>558</v>
      </c>
      <c r="D261" s="158">
        <v>0</v>
      </c>
      <c r="E261" s="122">
        <v>0</v>
      </c>
      <c r="F261" s="157">
        <v>0</v>
      </c>
      <c r="G261" s="158">
        <v>0</v>
      </c>
      <c r="H261" s="122">
        <v>0</v>
      </c>
      <c r="I261" s="157">
        <v>0</v>
      </c>
      <c r="J261" s="158">
        <v>0</v>
      </c>
      <c r="K261" s="122">
        <v>0</v>
      </c>
      <c r="L261" s="123">
        <v>0</v>
      </c>
      <c r="M261" s="123">
        <f t="shared" si="9"/>
        <v>0</v>
      </c>
      <c r="N261" s="122">
        <f t="shared" si="10"/>
        <v>0</v>
      </c>
      <c r="O261" s="189">
        <f t="shared" si="11"/>
        <v>0</v>
      </c>
    </row>
    <row r="262" spans="1:15">
      <c r="A262" s="173"/>
      <c r="B262" s="294" t="s">
        <v>97</v>
      </c>
      <c r="C262" s="295"/>
      <c r="D262" s="296">
        <v>0</v>
      </c>
      <c r="E262" s="296">
        <v>0</v>
      </c>
      <c r="F262" s="296">
        <v>0</v>
      </c>
      <c r="G262" s="296">
        <v>0</v>
      </c>
      <c r="H262" s="296">
        <v>0</v>
      </c>
      <c r="I262" s="296">
        <v>0</v>
      </c>
      <c r="J262" s="296">
        <v>1647</v>
      </c>
      <c r="K262" s="296">
        <v>829</v>
      </c>
      <c r="L262" s="296">
        <v>2476</v>
      </c>
      <c r="M262" s="296">
        <f t="shared" si="9"/>
        <v>1647</v>
      </c>
      <c r="N262" s="296">
        <f t="shared" si="10"/>
        <v>829</v>
      </c>
      <c r="O262" s="296">
        <f t="shared" si="11"/>
        <v>2476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_1"/>
    <protectedRange sqref="D236:D239 G236:G239 J236:J239" name="Диапазон1_4_1_2_1_1"/>
  </protectedRanges>
  <autoFilter ref="A10:O262">
    <filterColumn colId="14">
      <filters>
        <filter val="1"/>
        <filter val="1 035"/>
        <filter val="2476"/>
        <filter val="265"/>
        <filter val="270"/>
        <filter val="325"/>
        <filter val="375"/>
        <filter val="409"/>
        <filter val="5"/>
        <filter val="55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D2:K2"/>
    <mergeCell ref="N2:O2"/>
    <mergeCell ref="D3:L3"/>
    <mergeCell ref="A5:O5"/>
    <mergeCell ref="E7:L7"/>
    <mergeCell ref="N7:O7"/>
    <mergeCell ref="E6:L6"/>
    <mergeCell ref="J8:L9"/>
    <mergeCell ref="M8:O9"/>
    <mergeCell ref="A8:A10"/>
    <mergeCell ref="C8:C10"/>
    <mergeCell ref="D8:F9"/>
    <mergeCell ref="G8:I9"/>
    <mergeCell ref="B8:B10"/>
  </mergeCells>
  <printOptions horizontalCentered="1"/>
  <pageMargins left="0.15748031496062992" right="0.15748031496062992" top="0.15748031496062992" bottom="0.19685039370078741" header="0.15748031496062992" footer="0.15748031496062992"/>
  <pageSetup paperSize="9" scale="64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3" customWidth="1"/>
    <col min="2" max="2" width="16.5703125" style="103" customWidth="1"/>
    <col min="3" max="3" width="69" style="113" customWidth="1"/>
    <col min="4" max="4" width="12.7109375" style="104" customWidth="1"/>
    <col min="5" max="5" width="12" style="104" customWidth="1"/>
    <col min="6" max="6" width="9.140625" style="104" customWidth="1"/>
    <col min="7" max="7" width="12.7109375" style="104" customWidth="1"/>
    <col min="8" max="8" width="12" style="104" customWidth="1"/>
    <col min="9" max="9" width="9.140625" style="104" customWidth="1"/>
    <col min="10" max="10" width="10.85546875" style="104" customWidth="1"/>
    <col min="11" max="11" width="12" style="104" customWidth="1"/>
    <col min="12" max="12" width="9.140625" style="104" customWidth="1"/>
    <col min="13" max="13" width="9.85546875" style="104" customWidth="1"/>
    <col min="14" max="14" width="12" style="104" customWidth="1"/>
    <col min="15" max="15" width="9.140625" style="104" customWidth="1"/>
    <col min="16" max="16" width="9.140625" style="104"/>
    <col min="17" max="17" width="9.140625" style="105"/>
    <col min="18" max="16384" width="9.140625" style="104"/>
  </cols>
  <sheetData>
    <row r="1" spans="1:17">
      <c r="C1" s="177">
        <v>300018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7"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7"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7" ht="70.5" customHeight="1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107"/>
      <c r="Q4" s="120"/>
    </row>
    <row r="5" spans="1:17">
      <c r="A5" s="108" t="s">
        <v>146</v>
      </c>
      <c r="B5" s="108"/>
      <c r="C5" s="114"/>
      <c r="D5" s="111" t="s">
        <v>311</v>
      </c>
      <c r="E5" s="284" t="s">
        <v>591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7" ht="15" customHeight="1">
      <c r="A6" s="110"/>
      <c r="B6" s="110"/>
      <c r="C6" s="178" t="s">
        <v>99</v>
      </c>
      <c r="D6" s="111" t="s">
        <v>101</v>
      </c>
      <c r="E6" s="284" t="s">
        <v>592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  <c r="P6" s="106"/>
    </row>
    <row r="7" spans="1:17" ht="15" customHeight="1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7" ht="35.25" customHeight="1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7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7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7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176</v>
      </c>
      <c r="K11" s="168">
        <v>0</v>
      </c>
      <c r="L11" s="169">
        <v>176</v>
      </c>
      <c r="M11" s="168">
        <f t="shared" si="0"/>
        <v>176</v>
      </c>
      <c r="N11" s="168">
        <f t="shared" si="1"/>
        <v>0</v>
      </c>
      <c r="O11" s="169">
        <f t="shared" si="2"/>
        <v>176</v>
      </c>
    </row>
    <row r="12" spans="1:17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2</v>
      </c>
      <c r="K12" s="158">
        <v>0</v>
      </c>
      <c r="L12" s="122">
        <v>2</v>
      </c>
      <c r="M12" s="123">
        <f t="shared" si="0"/>
        <v>2</v>
      </c>
      <c r="N12" s="123">
        <f t="shared" si="1"/>
        <v>0</v>
      </c>
      <c r="O12" s="122">
        <f t="shared" si="2"/>
        <v>2</v>
      </c>
    </row>
    <row r="13" spans="1:17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174</v>
      </c>
      <c r="K13" s="158">
        <v>0</v>
      </c>
      <c r="L13" s="122">
        <v>174</v>
      </c>
      <c r="M13" s="123">
        <f t="shared" si="0"/>
        <v>174</v>
      </c>
      <c r="N13" s="123">
        <f t="shared" si="1"/>
        <v>0</v>
      </c>
      <c r="O13" s="122">
        <f t="shared" si="2"/>
        <v>174</v>
      </c>
    </row>
    <row r="14" spans="1:17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7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6" customFormat="1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7"/>
    </row>
    <row r="57" spans="1:17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7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7" s="116" customFormat="1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  <c r="Q60" s="117"/>
    </row>
    <row r="61" spans="1:17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7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6" customFormat="1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  <c r="Q63" s="105"/>
    </row>
    <row r="64" spans="1:17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176</v>
      </c>
      <c r="K261" s="116">
        <v>0</v>
      </c>
      <c r="L261" s="116">
        <v>176</v>
      </c>
      <c r="M261" s="116">
        <f t="shared" si="9"/>
        <v>176</v>
      </c>
      <c r="N261" s="116">
        <f t="shared" si="10"/>
        <v>0</v>
      </c>
      <c r="O261" s="116">
        <f t="shared" si="11"/>
        <v>176</v>
      </c>
    </row>
    <row r="262" spans="1:15"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3:15"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3:15"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3:15"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3:15"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3:15"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3:15"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3:15"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3:15"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3:15"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3:15"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3:15"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3:15"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3:15"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3:15"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3:15"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3:15"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3:15"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3:15"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3:15"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3:15"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3:15"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3:15"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3:15"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3:15"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3:15"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3:15"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3:15"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3:15"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3:15"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3:15"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3:15"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3:15"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3:15"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3:15"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3:15"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3:15"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3:15"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3:15"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3:15"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3:15"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3:15"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3:15"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3:15"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3:15"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3:15"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3:15"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3:15"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3:15"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3:15"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3:15"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3:15"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3:15"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3:15"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3:15"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3:15"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3:15"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3:15"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300018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593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592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94</v>
      </c>
      <c r="L11" s="169">
        <v>94</v>
      </c>
      <c r="M11" s="168">
        <f t="shared" si="0"/>
        <v>0</v>
      </c>
      <c r="N11" s="168">
        <f t="shared" si="1"/>
        <v>94</v>
      </c>
      <c r="O11" s="169">
        <f t="shared" si="2"/>
        <v>94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3</v>
      </c>
      <c r="L12" s="122">
        <v>3</v>
      </c>
      <c r="M12" s="123">
        <f t="shared" si="0"/>
        <v>0</v>
      </c>
      <c r="N12" s="123">
        <f t="shared" si="1"/>
        <v>3</v>
      </c>
      <c r="O12" s="122">
        <f t="shared" si="2"/>
        <v>3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91</v>
      </c>
      <c r="L13" s="122">
        <v>91</v>
      </c>
      <c r="M13" s="123">
        <f t="shared" si="0"/>
        <v>0</v>
      </c>
      <c r="N13" s="123">
        <f t="shared" si="1"/>
        <v>91</v>
      </c>
      <c r="O13" s="122">
        <f t="shared" si="2"/>
        <v>91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94</v>
      </c>
      <c r="L261" s="116">
        <v>94</v>
      </c>
      <c r="M261" s="116">
        <f t="shared" si="9"/>
        <v>0</v>
      </c>
      <c r="N261" s="116">
        <f t="shared" si="10"/>
        <v>94</v>
      </c>
      <c r="O261" s="116">
        <f t="shared" si="11"/>
        <v>94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300018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594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595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409</v>
      </c>
      <c r="L49" s="169">
        <v>409</v>
      </c>
      <c r="M49" s="168">
        <f t="shared" si="0"/>
        <v>0</v>
      </c>
      <c r="N49" s="168">
        <f t="shared" si="1"/>
        <v>409</v>
      </c>
      <c r="O49" s="169">
        <f t="shared" si="2"/>
        <v>409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409</v>
      </c>
      <c r="L54" s="122">
        <v>409</v>
      </c>
      <c r="M54" s="123">
        <f t="shared" si="0"/>
        <v>0</v>
      </c>
      <c r="N54" s="123">
        <f t="shared" si="1"/>
        <v>409</v>
      </c>
      <c r="O54" s="122">
        <f t="shared" si="2"/>
        <v>409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1</v>
      </c>
      <c r="L69" s="169">
        <v>1</v>
      </c>
      <c r="M69" s="168">
        <f t="shared" si="0"/>
        <v>0</v>
      </c>
      <c r="N69" s="168">
        <f t="shared" si="1"/>
        <v>1</v>
      </c>
      <c r="O69" s="169">
        <f t="shared" si="2"/>
        <v>1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1</v>
      </c>
      <c r="L70" s="122">
        <v>1</v>
      </c>
      <c r="M70" s="123">
        <f t="shared" si="0"/>
        <v>0</v>
      </c>
      <c r="N70" s="123">
        <f t="shared" si="1"/>
        <v>1</v>
      </c>
      <c r="O70" s="122">
        <f t="shared" si="2"/>
        <v>1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325</v>
      </c>
      <c r="L155" s="169">
        <v>325</v>
      </c>
      <c r="M155" s="168">
        <f t="shared" si="6"/>
        <v>0</v>
      </c>
      <c r="N155" s="168">
        <f t="shared" si="7"/>
        <v>325</v>
      </c>
      <c r="O155" s="169">
        <f t="shared" si="8"/>
        <v>325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325</v>
      </c>
      <c r="L157" s="122">
        <v>325</v>
      </c>
      <c r="M157" s="123">
        <f t="shared" si="6"/>
        <v>0</v>
      </c>
      <c r="N157" s="123">
        <f t="shared" si="7"/>
        <v>325</v>
      </c>
      <c r="O157" s="122">
        <f t="shared" si="8"/>
        <v>325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735</v>
      </c>
      <c r="L261" s="116">
        <v>735</v>
      </c>
      <c r="M261" s="116">
        <f t="shared" si="9"/>
        <v>0</v>
      </c>
      <c r="N261" s="116">
        <f t="shared" si="10"/>
        <v>735</v>
      </c>
      <c r="O261" s="116">
        <f t="shared" si="11"/>
        <v>735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300018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596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597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1035</v>
      </c>
      <c r="K63" s="168">
        <v>0</v>
      </c>
      <c r="L63" s="169">
        <v>1035</v>
      </c>
      <c r="M63" s="168">
        <f t="shared" si="0"/>
        <v>1035</v>
      </c>
      <c r="N63" s="168">
        <f t="shared" si="1"/>
        <v>0</v>
      </c>
      <c r="O63" s="169">
        <f t="shared" si="2"/>
        <v>1035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1035</v>
      </c>
      <c r="K64" s="158">
        <v>0</v>
      </c>
      <c r="L64" s="125">
        <v>1035</v>
      </c>
      <c r="M64" s="123">
        <f t="shared" si="0"/>
        <v>1035</v>
      </c>
      <c r="N64" s="123">
        <f t="shared" si="1"/>
        <v>0</v>
      </c>
      <c r="O64" s="122">
        <f t="shared" si="2"/>
        <v>1035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55</v>
      </c>
      <c r="K73" s="168">
        <v>0</v>
      </c>
      <c r="L73" s="169">
        <v>55</v>
      </c>
      <c r="M73" s="168">
        <f t="shared" si="0"/>
        <v>55</v>
      </c>
      <c r="N73" s="168">
        <f t="shared" si="1"/>
        <v>0</v>
      </c>
      <c r="O73" s="169">
        <f t="shared" si="2"/>
        <v>55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55</v>
      </c>
      <c r="K74" s="158">
        <v>0</v>
      </c>
      <c r="L74" s="122">
        <v>55</v>
      </c>
      <c r="M74" s="123">
        <f t="shared" ref="M74:M137" si="3">D74+G74+J74</f>
        <v>55</v>
      </c>
      <c r="N74" s="123">
        <f t="shared" ref="N74:N137" si="4">E74+H74+K74</f>
        <v>0</v>
      </c>
      <c r="O74" s="122">
        <f t="shared" ref="O74:O137" si="5">M74+N74</f>
        <v>55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1</v>
      </c>
      <c r="K158" s="168">
        <v>0</v>
      </c>
      <c r="L158" s="169">
        <v>1</v>
      </c>
      <c r="M158" s="168">
        <f t="shared" si="6"/>
        <v>1</v>
      </c>
      <c r="N158" s="168">
        <f t="shared" si="7"/>
        <v>0</v>
      </c>
      <c r="O158" s="169">
        <f t="shared" si="8"/>
        <v>1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1</v>
      </c>
      <c r="K159" s="158">
        <v>0</v>
      </c>
      <c r="L159" s="122">
        <v>1</v>
      </c>
      <c r="M159" s="123">
        <f t="shared" si="6"/>
        <v>1</v>
      </c>
      <c r="N159" s="123">
        <f t="shared" si="7"/>
        <v>0</v>
      </c>
      <c r="O159" s="122">
        <f t="shared" si="8"/>
        <v>1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5</v>
      </c>
      <c r="K160" s="168">
        <v>0</v>
      </c>
      <c r="L160" s="169">
        <v>5</v>
      </c>
      <c r="M160" s="168">
        <f t="shared" si="6"/>
        <v>5</v>
      </c>
      <c r="N160" s="168">
        <f t="shared" si="7"/>
        <v>0</v>
      </c>
      <c r="O160" s="169">
        <f t="shared" si="8"/>
        <v>5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5</v>
      </c>
      <c r="K161" s="158">
        <v>0</v>
      </c>
      <c r="L161" s="122">
        <v>5</v>
      </c>
      <c r="M161" s="123">
        <f t="shared" si="6"/>
        <v>5</v>
      </c>
      <c r="N161" s="123">
        <f t="shared" si="7"/>
        <v>0</v>
      </c>
      <c r="O161" s="122">
        <f t="shared" si="8"/>
        <v>5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375</v>
      </c>
      <c r="K206" s="168">
        <v>0</v>
      </c>
      <c r="L206" s="169">
        <v>375</v>
      </c>
      <c r="M206" s="168">
        <f t="shared" si="9"/>
        <v>375</v>
      </c>
      <c r="N206" s="168">
        <f t="shared" si="10"/>
        <v>0</v>
      </c>
      <c r="O206" s="169">
        <f t="shared" si="11"/>
        <v>375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375</v>
      </c>
      <c r="K207" s="158">
        <v>0</v>
      </c>
      <c r="L207" s="122">
        <v>375</v>
      </c>
      <c r="M207" s="123">
        <f t="shared" si="9"/>
        <v>375</v>
      </c>
      <c r="N207" s="123">
        <f t="shared" si="10"/>
        <v>0</v>
      </c>
      <c r="O207" s="122">
        <f t="shared" si="11"/>
        <v>375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1471</v>
      </c>
      <c r="K261" s="116">
        <v>0</v>
      </c>
      <c r="L261" s="116">
        <v>1471</v>
      </c>
      <c r="M261" s="116">
        <f t="shared" si="9"/>
        <v>1471</v>
      </c>
      <c r="N261" s="116">
        <f t="shared" si="10"/>
        <v>0</v>
      </c>
      <c r="O261" s="116">
        <f t="shared" si="11"/>
        <v>1471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6"/>
      <c r="C2" s="87"/>
    </row>
    <row r="3" spans="2:3">
      <c r="B3" s="69"/>
      <c r="C3" s="76"/>
    </row>
    <row r="4" spans="2:3">
      <c r="B4" s="69"/>
      <c r="C4" s="76"/>
    </row>
    <row r="5" spans="2:3">
      <c r="B5" s="69"/>
      <c r="C5" s="76"/>
    </row>
    <row r="6" spans="2:3">
      <c r="B6" s="69"/>
      <c r="C6" s="76"/>
    </row>
    <row r="7" spans="2:3">
      <c r="B7" s="69"/>
      <c r="C7" s="76"/>
    </row>
    <row r="8" spans="2:3">
      <c r="B8" s="69"/>
      <c r="C8" s="76"/>
    </row>
    <row r="9" spans="2:3">
      <c r="B9" s="69"/>
      <c r="C9" s="76"/>
    </row>
    <row r="10" spans="2:3">
      <c r="B10" s="69"/>
      <c r="C10" s="76"/>
    </row>
    <row r="11" spans="2:3">
      <c r="B11" s="69"/>
      <c r="C11" s="76"/>
    </row>
    <row r="12" spans="2:3">
      <c r="B12" s="69"/>
      <c r="C12" s="76"/>
    </row>
    <row r="13" spans="2:3">
      <c r="B13" s="69"/>
      <c r="C13" s="76"/>
    </row>
    <row r="14" spans="2:3">
      <c r="B14" s="69"/>
      <c r="C14" s="76"/>
    </row>
    <row r="15" spans="2:3">
      <c r="B15" s="69"/>
      <c r="C15" s="76"/>
    </row>
    <row r="16" spans="2:3">
      <c r="B16" s="69"/>
      <c r="C16" s="76"/>
    </row>
    <row r="17" spans="2:3">
      <c r="B17" s="69"/>
      <c r="C17" s="76"/>
    </row>
    <row r="18" spans="2:3">
      <c r="B18" s="70"/>
      <c r="C18" s="76"/>
    </row>
    <row r="19" spans="2:3">
      <c r="B19" s="71"/>
      <c r="C19" s="77"/>
    </row>
    <row r="20" spans="2:3">
      <c r="B20" s="71"/>
      <c r="C20" s="77"/>
    </row>
    <row r="21" spans="2:3">
      <c r="B21" s="69"/>
      <c r="C21" s="76"/>
    </row>
    <row r="22" spans="2:3">
      <c r="B22" s="69"/>
      <c r="C22" s="76"/>
    </row>
    <row r="23" spans="2:3">
      <c r="B23" s="69"/>
      <c r="C23" s="76"/>
    </row>
    <row r="24" spans="2:3">
      <c r="B24" s="69"/>
      <c r="C24" s="76"/>
    </row>
    <row r="25" spans="2:3">
      <c r="B25" s="69"/>
      <c r="C25" s="76"/>
    </row>
    <row r="26" spans="2:3">
      <c r="B26" s="69"/>
      <c r="C26" s="76"/>
    </row>
    <row r="27" spans="2:3">
      <c r="B27" s="69"/>
      <c r="C27" s="76"/>
    </row>
    <row r="28" spans="2:3">
      <c r="B28" s="69"/>
      <c r="C28" s="76"/>
    </row>
    <row r="29" spans="2:3">
      <c r="B29" s="69"/>
      <c r="C29" s="76"/>
    </row>
    <row r="30" spans="2:3">
      <c r="B30" s="70"/>
      <c r="C30" s="76"/>
    </row>
    <row r="31" spans="2:3">
      <c r="B31" s="69"/>
      <c r="C31" s="76"/>
    </row>
    <row r="32" spans="2:3">
      <c r="B32" s="69"/>
      <c r="C32" s="76"/>
    </row>
    <row r="33" spans="2:3">
      <c r="B33" s="69"/>
      <c r="C33" s="76"/>
    </row>
    <row r="34" spans="2:3">
      <c r="B34" s="69"/>
      <c r="C34" s="76"/>
    </row>
    <row r="35" spans="2:3">
      <c r="B35" s="69"/>
      <c r="C35" s="76"/>
    </row>
    <row r="36" spans="2:3" ht="15.75" thickBot="1">
      <c r="B36" s="128"/>
      <c r="C36" s="78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300018</vt:lpstr>
      <vt:lpstr>код</vt:lpstr>
      <vt:lpstr>ВСЕ_</vt:lpstr>
      <vt:lpstr>6 (136)</vt:lpstr>
      <vt:lpstr>7</vt:lpstr>
      <vt:lpstr>55</vt:lpstr>
      <vt:lpstr>71</vt:lpstr>
      <vt:lpstr>Лист2</vt:lpstr>
      <vt:lpstr>Лист1</vt:lpstr>
      <vt:lpstr>'300018'!Заголовки_для_печати</vt:lpstr>
      <vt:lpstr>'300018'!Область_печати</vt:lpstr>
      <vt:lpstr>'6 (136)'!Область_печати</vt:lpstr>
      <vt:lpstr>ВСЕ_!Область_печати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2025-07-04T11:41:13Z</cp:lastPrinted>
  <dcterms:created xsi:type="dcterms:W3CDTF">2015-12-11T12:58:16Z</dcterms:created>
  <dcterms:modified xsi:type="dcterms:W3CDTF">2025-07-04T11:43:13Z</dcterms:modified>
</cp:coreProperties>
</file>